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30.9\Mau cong khai theo TT 36 năm học 2018-2019\"/>
    </mc:Choice>
  </mc:AlternateContent>
  <bookViews>
    <workbookView xWindow="0" yWindow="7755" windowWidth="15480" windowHeight="8955"/>
  </bookViews>
  <sheets>
    <sheet name="cong khai chat luong 17-18" sheetId="9" r:id="rId1"/>
  </sheets>
  <calcPr calcId="152511"/>
</workbook>
</file>

<file path=xl/calcChain.xml><?xml version="1.0" encoding="utf-8"?>
<calcChain xmlns="http://schemas.openxmlformats.org/spreadsheetml/2006/main">
  <c r="F158" i="9" l="1"/>
  <c r="G158" i="9"/>
  <c r="H158" i="9"/>
  <c r="D151" i="9"/>
  <c r="E151" i="9"/>
  <c r="F151" i="9"/>
  <c r="G151" i="9"/>
  <c r="H151" i="9"/>
  <c r="C151" i="9"/>
  <c r="E139" i="9"/>
  <c r="C138" i="9"/>
  <c r="H137" i="9"/>
  <c r="H139" i="9" s="1"/>
  <c r="G137" i="9"/>
  <c r="G139" i="9" s="1"/>
  <c r="F137" i="9"/>
  <c r="F139" i="9" s="1"/>
  <c r="E137" i="9"/>
  <c r="D137" i="9"/>
  <c r="D139" i="9" s="1"/>
  <c r="C136" i="9"/>
  <c r="C135" i="9"/>
  <c r="E132" i="9"/>
  <c r="C131" i="9"/>
  <c r="H130" i="9"/>
  <c r="H132" i="9" s="1"/>
  <c r="G130" i="9"/>
  <c r="G132" i="9" s="1"/>
  <c r="F130" i="9"/>
  <c r="F132" i="9" s="1"/>
  <c r="E130" i="9"/>
  <c r="D130" i="9"/>
  <c r="D132" i="9" s="1"/>
  <c r="C129" i="9"/>
  <c r="C128" i="9"/>
  <c r="C145" i="9"/>
  <c r="C124" i="9"/>
  <c r="H123" i="9"/>
  <c r="H125" i="9" s="1"/>
  <c r="G123" i="9"/>
  <c r="G125" i="9" s="1"/>
  <c r="F123" i="9"/>
  <c r="F125" i="9" s="1"/>
  <c r="E123" i="9"/>
  <c r="E125" i="9" s="1"/>
  <c r="D123" i="9"/>
  <c r="D125" i="9" s="1"/>
  <c r="C122" i="9"/>
  <c r="C123" i="9" s="1"/>
  <c r="C125" i="9" s="1"/>
  <c r="C121" i="9"/>
  <c r="C117" i="9"/>
  <c r="H116" i="9"/>
  <c r="H118" i="9" s="1"/>
  <c r="G116" i="9"/>
  <c r="G118" i="9" s="1"/>
  <c r="F116" i="9"/>
  <c r="F118" i="9" s="1"/>
  <c r="E116" i="9"/>
  <c r="E118" i="9" s="1"/>
  <c r="D116" i="9"/>
  <c r="D118" i="9" s="1"/>
  <c r="C115" i="9"/>
  <c r="C116" i="9" s="1"/>
  <c r="C118" i="9" s="1"/>
  <c r="C114" i="9"/>
  <c r="C110" i="9"/>
  <c r="H109" i="9"/>
  <c r="H111" i="9" s="1"/>
  <c r="G109" i="9"/>
  <c r="G111" i="9" s="1"/>
  <c r="F109" i="9"/>
  <c r="F111" i="9" s="1"/>
  <c r="E109" i="9"/>
  <c r="E111" i="9" s="1"/>
  <c r="D109" i="9"/>
  <c r="D111" i="9" s="1"/>
  <c r="C108" i="9"/>
  <c r="C107" i="9"/>
  <c r="C109" i="9" s="1"/>
  <c r="C103" i="9"/>
  <c r="H102" i="9"/>
  <c r="H104" i="9" s="1"/>
  <c r="G102" i="9"/>
  <c r="G104" i="9" s="1"/>
  <c r="F102" i="9"/>
  <c r="E102" i="9"/>
  <c r="D102" i="9"/>
  <c r="C101" i="9"/>
  <c r="C100" i="9"/>
  <c r="C102" i="9" s="1"/>
  <c r="C104" i="9" s="1"/>
  <c r="C96" i="9"/>
  <c r="H95" i="9"/>
  <c r="H97" i="9" s="1"/>
  <c r="G95" i="9"/>
  <c r="G97" i="9" s="1"/>
  <c r="F95" i="9"/>
  <c r="E95" i="9"/>
  <c r="D95" i="9"/>
  <c r="C94" i="9"/>
  <c r="C95" i="9" s="1"/>
  <c r="C97" i="9" s="1"/>
  <c r="C93" i="9"/>
  <c r="E90" i="9"/>
  <c r="C89" i="9"/>
  <c r="H88" i="9"/>
  <c r="G88" i="9"/>
  <c r="F88" i="9"/>
  <c r="F90" i="9" s="1"/>
  <c r="E88" i="9"/>
  <c r="D88" i="9"/>
  <c r="D90" i="9" s="1"/>
  <c r="C87" i="9"/>
  <c r="C86" i="9"/>
  <c r="E83" i="9"/>
  <c r="C82" i="9"/>
  <c r="H81" i="9"/>
  <c r="H83" i="9" s="1"/>
  <c r="G81" i="9"/>
  <c r="G83" i="9" s="1"/>
  <c r="F81" i="9"/>
  <c r="F83" i="9" s="1"/>
  <c r="E81" i="9"/>
  <c r="D81" i="9"/>
  <c r="D83" i="9" s="1"/>
  <c r="C80" i="9"/>
  <c r="C79" i="9"/>
  <c r="D76" i="9"/>
  <c r="C75" i="9"/>
  <c r="C76" i="9" s="1"/>
  <c r="H74" i="9"/>
  <c r="H76" i="9" s="1"/>
  <c r="G74" i="9"/>
  <c r="G76" i="9" s="1"/>
  <c r="F74" i="9"/>
  <c r="F76" i="9" s="1"/>
  <c r="E74" i="9"/>
  <c r="E76" i="9" s="1"/>
  <c r="D74" i="9"/>
  <c r="C73" i="9"/>
  <c r="C72" i="9"/>
  <c r="E69" i="9"/>
  <c r="C68" i="9"/>
  <c r="H67" i="9"/>
  <c r="H69" i="9" s="1"/>
  <c r="G67" i="9"/>
  <c r="G69" i="9" s="1"/>
  <c r="F67" i="9"/>
  <c r="F69" i="9" s="1"/>
  <c r="E67" i="9"/>
  <c r="D67" i="9"/>
  <c r="D69" i="9" s="1"/>
  <c r="C66" i="9"/>
  <c r="C65" i="9"/>
  <c r="C67" i="9" s="1"/>
  <c r="C69" i="9" s="1"/>
  <c r="C143" i="9"/>
  <c r="C64" i="9"/>
  <c r="C60" i="9"/>
  <c r="H59" i="9"/>
  <c r="H61" i="9" s="1"/>
  <c r="G59" i="9"/>
  <c r="G61" i="9" s="1"/>
  <c r="F59" i="9"/>
  <c r="F61" i="9" s="1"/>
  <c r="E59" i="9"/>
  <c r="E61" i="9" s="1"/>
  <c r="D59" i="9"/>
  <c r="D61" i="9" s="1"/>
  <c r="C58" i="9"/>
  <c r="C57" i="9"/>
  <c r="C53" i="9"/>
  <c r="H52" i="9"/>
  <c r="H54" i="9" s="1"/>
  <c r="G52" i="9"/>
  <c r="G54" i="9" s="1"/>
  <c r="F52" i="9"/>
  <c r="F54" i="9" s="1"/>
  <c r="E52" i="9"/>
  <c r="E54" i="9" s="1"/>
  <c r="D52" i="9"/>
  <c r="D54" i="9" s="1"/>
  <c r="C51" i="9"/>
  <c r="C50" i="9"/>
  <c r="C46" i="9"/>
  <c r="H45" i="9"/>
  <c r="H47" i="9" s="1"/>
  <c r="G45" i="9"/>
  <c r="G47" i="9" s="1"/>
  <c r="F45" i="9"/>
  <c r="F47" i="9" s="1"/>
  <c r="E45" i="9"/>
  <c r="E47" i="9" s="1"/>
  <c r="D45" i="9"/>
  <c r="D47" i="9" s="1"/>
  <c r="C44" i="9"/>
  <c r="C43" i="9"/>
  <c r="C45" i="9" s="1"/>
  <c r="C47" i="9" s="1"/>
  <c r="C39" i="9"/>
  <c r="H38" i="9"/>
  <c r="H40" i="9" s="1"/>
  <c r="G38" i="9"/>
  <c r="G40" i="9" s="1"/>
  <c r="F38" i="9"/>
  <c r="F40" i="9" s="1"/>
  <c r="E38" i="9"/>
  <c r="E40" i="9" s="1"/>
  <c r="D38" i="9"/>
  <c r="D40" i="9" s="1"/>
  <c r="C37" i="9"/>
  <c r="C36" i="9"/>
  <c r="C35" i="9"/>
  <c r="C31" i="9"/>
  <c r="H30" i="9"/>
  <c r="H32" i="9" s="1"/>
  <c r="G30" i="9"/>
  <c r="G32" i="9" s="1"/>
  <c r="F30" i="9"/>
  <c r="F32" i="9" s="1"/>
  <c r="E30" i="9"/>
  <c r="E32" i="9" s="1"/>
  <c r="D30" i="9"/>
  <c r="D32" i="9" s="1"/>
  <c r="C29" i="9"/>
  <c r="C28" i="9"/>
  <c r="C21" i="9"/>
  <c r="C22" i="9"/>
  <c r="D23" i="9"/>
  <c r="E23" i="9"/>
  <c r="E25" i="9" s="1"/>
  <c r="F23" i="9"/>
  <c r="F25" i="9" s="1"/>
  <c r="G23" i="9"/>
  <c r="G25" i="9" s="1"/>
  <c r="H23" i="9"/>
  <c r="H25" i="9" s="1"/>
  <c r="C24" i="9"/>
  <c r="D25" i="9"/>
  <c r="C14" i="9"/>
  <c r="C15" i="9"/>
  <c r="D16" i="9"/>
  <c r="D18" i="9" s="1"/>
  <c r="E16" i="9"/>
  <c r="E18" i="9" s="1"/>
  <c r="F16" i="9"/>
  <c r="F18" i="9" s="1"/>
  <c r="G16" i="9"/>
  <c r="G18" i="9" s="1"/>
  <c r="H16" i="9"/>
  <c r="H18" i="9" s="1"/>
  <c r="C17" i="9"/>
  <c r="C142" i="9"/>
  <c r="E144" i="9"/>
  <c r="E146" i="9" s="1"/>
  <c r="F144" i="9"/>
  <c r="F146" i="9" s="1"/>
  <c r="G144" i="9"/>
  <c r="G146" i="9" s="1"/>
  <c r="H144" i="9"/>
  <c r="H146" i="9" s="1"/>
  <c r="D144" i="9"/>
  <c r="D146" i="9" s="1"/>
  <c r="E158" i="9"/>
  <c r="D158" i="9"/>
  <c r="H154" i="9"/>
  <c r="G154" i="9"/>
  <c r="F154" i="9"/>
  <c r="E154" i="9"/>
  <c r="D154" i="9"/>
  <c r="C153" i="9"/>
  <c r="C150" i="9"/>
  <c r="C149" i="9"/>
  <c r="C13" i="9"/>
  <c r="C12" i="9"/>
  <c r="C11" i="9"/>
  <c r="C10" i="9"/>
  <c r="D78" i="9" l="1"/>
  <c r="D71" i="9"/>
  <c r="C81" i="9"/>
  <c r="C83" i="9" s="1"/>
  <c r="C88" i="9"/>
  <c r="C90" i="9" s="1"/>
  <c r="C130" i="9"/>
  <c r="C132" i="9" s="1"/>
  <c r="C137" i="9"/>
  <c r="C139" i="9" s="1"/>
  <c r="C74" i="9"/>
  <c r="C71" i="9"/>
  <c r="C30" i="9"/>
  <c r="C32" i="9" s="1"/>
  <c r="C52" i="9"/>
  <c r="C54" i="9" s="1"/>
  <c r="C38" i="9"/>
  <c r="C40" i="9" s="1"/>
  <c r="C59" i="9"/>
  <c r="C61" i="9" s="1"/>
  <c r="C16" i="9"/>
  <c r="C18" i="9" s="1"/>
  <c r="C23" i="9"/>
  <c r="C25" i="9" s="1"/>
  <c r="C144" i="9"/>
  <c r="C146" i="9" s="1"/>
  <c r="C154" i="9"/>
  <c r="C158" i="9"/>
</calcChain>
</file>

<file path=xl/sharedStrings.xml><?xml version="1.0" encoding="utf-8"?>
<sst xmlns="http://schemas.openxmlformats.org/spreadsheetml/2006/main" count="230" uniqueCount="64">
  <si>
    <t>STT</t>
  </si>
  <si>
    <t>Nội dung</t>
  </si>
  <si>
    <t>Tổng số</t>
  </si>
  <si>
    <t>Chia ra theo khối lớp</t>
  </si>
  <si>
    <t>Lớp 1</t>
  </si>
  <si>
    <t>Lớp 2</t>
  </si>
  <si>
    <t>Lớp 3</t>
  </si>
  <si>
    <t>Lớp 4</t>
  </si>
  <si>
    <t>Lớp 5</t>
  </si>
  <si>
    <t>I</t>
  </si>
  <si>
    <t>Tổng số học sinh</t>
  </si>
  <si>
    <t>II</t>
  </si>
  <si>
    <t>Số học sinh học 2 buổi/ngày</t>
  </si>
  <si>
    <t>(tỷ lệ so với tổng số)</t>
  </si>
  <si>
    <t>III</t>
  </si>
  <si>
    <t xml:space="preserve">(tỷ lệ so với tổng số) </t>
  </si>
  <si>
    <t>IV</t>
  </si>
  <si>
    <t>Tiếng Việt</t>
  </si>
  <si>
    <t>a</t>
  </si>
  <si>
    <t>b</t>
  </si>
  <si>
    <t>Toán</t>
  </si>
  <si>
    <t>Tin học</t>
  </si>
  <si>
    <t>Đạo đức</t>
  </si>
  <si>
    <t>Âm nhạc</t>
  </si>
  <si>
    <t>Mĩ thuật</t>
  </si>
  <si>
    <t>Thể dục</t>
  </si>
  <si>
    <t>V</t>
  </si>
  <si>
    <t>Tổng hợp kết quả cuối năm</t>
  </si>
  <si>
    <t>Trong đó:</t>
  </si>
  <si>
    <t>Đạt</t>
  </si>
  <si>
    <t>Phẩm chất</t>
  </si>
  <si>
    <t>Năng lực</t>
  </si>
  <si>
    <t>UBND QUẬN TÂN BÌNH</t>
  </si>
  <si>
    <t>THÔNG BÁO</t>
  </si>
  <si>
    <t>Thủ trưởng đơn vị</t>
  </si>
  <si>
    <t>Đơn vị: học sinh</t>
  </si>
  <si>
    <t>Hoàn thành</t>
  </si>
  <si>
    <t>Chưa hoàn thành</t>
  </si>
  <si>
    <t>TRƯỜNG TIỂU HỌC CHI LĂNG</t>
  </si>
  <si>
    <t>c</t>
  </si>
  <si>
    <t>Công khai thông tin chất lượng giáo dục tiểu học thực tế, năm học 2017 - 2018</t>
  </si>
  <si>
    <t>Số học sinh chia theo
 năng lực, phẩm chất</t>
  </si>
  <si>
    <t>Tốt</t>
  </si>
  <si>
    <t>Cần cố gắng</t>
  </si>
  <si>
    <t>Tự phục vụ, tự quản</t>
  </si>
  <si>
    <t>Hợp tác</t>
  </si>
  <si>
    <t>Tự học và giải quyết vấn đề</t>
  </si>
  <si>
    <t>Chăm học chăm làm</t>
  </si>
  <si>
    <t>Tự tin trách nhiệm</t>
  </si>
  <si>
    <t>Trung thực kỷ luật</t>
  </si>
  <si>
    <t>Đoàn kết yêu thương</t>
  </si>
  <si>
    <t>Số học sinh chia theo kết quả 
học tập</t>
  </si>
  <si>
    <t>Hoàn thành tốt</t>
  </si>
  <si>
    <t>Tự nhiên xã hội</t>
  </si>
  <si>
    <t>Khoa học</t>
  </si>
  <si>
    <t>Lịch sử và Địa lý</t>
  </si>
  <si>
    <t>Thủ công, Kĩ thuật</t>
  </si>
  <si>
    <t>Ngoại ngữ</t>
  </si>
  <si>
    <t xml:space="preserve">Lên lớp </t>
  </si>
  <si>
    <t>HS được khen thưởng 
cấp trường</t>
  </si>
  <si>
    <t>HS được cấp trên khen thưởng</t>
  </si>
  <si>
    <t>Ở lại lớp</t>
  </si>
  <si>
    <t>Tân Bình, ngày 01 tháng 8 năm 2018</t>
  </si>
  <si>
    <t>Hà Thị Lương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</si>
</sst>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₫_-;\-* #,##0.00\ _₫_-;_-* &quot;-&quot;??\ _₫_-;_-@_-"/>
    <numFmt numFmtId="164" formatCode="0.0%"/>
  </numFmts>
  <fonts count="12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name val="Times New Roman"/>
      <family val="1"/>
      <scheme val="major"/>
    </font>
    <font>
      <b/>
      <sz val="11"/>
      <name val="Times New Roman"/>
      <family val="1"/>
      <scheme val="major"/>
    </font>
    <font>
      <sz val="13"/>
      <name val="Times New Roman"/>
      <family val="1"/>
      <scheme val="major"/>
    </font>
    <font>
      <b/>
      <sz val="13"/>
      <name val="Times New Roman"/>
      <family val="1"/>
      <scheme val="maj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  <scheme val="major"/>
    </font>
    <font>
      <i/>
      <sz val="13"/>
      <name val="Times New Roman"/>
      <family val="1"/>
      <scheme val="maj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4">
    <xf numFmtId="0" fontId="0" fillId="0" borderId="0" xfId="0"/>
    <xf numFmtId="164" fontId="2" fillId="0" borderId="11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/>
    <xf numFmtId="0" fontId="2" fillId="0" borderId="0" xfId="0" applyFont="1" applyFill="1"/>
    <xf numFmtId="0" fontId="3" fillId="0" borderId="0" xfId="0" applyFont="1" applyFill="1"/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9" fontId="2" fillId="0" borderId="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/>
    </xf>
    <xf numFmtId="9" fontId="2" fillId="0" borderId="3" xfId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0" xfId="0" applyFont="1"/>
    <xf numFmtId="0" fontId="3" fillId="0" borderId="3" xfId="0" applyFont="1" applyFill="1" applyBorder="1" applyAlignment="1">
      <alignment horizontal="left"/>
    </xf>
    <xf numFmtId="43" fontId="2" fillId="0" borderId="0" xfId="2" applyFont="1"/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/>
    <xf numFmtId="0" fontId="2" fillId="0" borderId="3" xfId="0" applyFont="1" applyFill="1" applyBorder="1" applyAlignment="1">
      <alignment horizontal="left"/>
    </xf>
    <xf numFmtId="164" fontId="2" fillId="0" borderId="3" xfId="1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/>
    </xf>
    <xf numFmtId="164" fontId="2" fillId="0" borderId="7" xfId="1" applyNumberFormat="1" applyFont="1" applyFill="1" applyBorder="1" applyAlignment="1">
      <alignment horizontal="center"/>
    </xf>
    <xf numFmtId="164" fontId="2" fillId="0" borderId="8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3" xfId="0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center"/>
    </xf>
    <xf numFmtId="9" fontId="2" fillId="0" borderId="3" xfId="1" applyNumberFormat="1" applyFont="1" applyFill="1" applyBorder="1" applyAlignment="1">
      <alignment horizontal="center"/>
    </xf>
    <xf numFmtId="0" fontId="11" fillId="0" borderId="0" xfId="0" applyFont="1" applyBorder="1" applyAlignme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2</xdr:row>
      <xdr:rowOff>19050</xdr:rowOff>
    </xdr:from>
    <xdr:to>
      <xdr:col>1</xdr:col>
      <xdr:colOff>1524000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1095375" y="419100"/>
          <a:ext cx="847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tabSelected="1" topLeftCell="A151" workbookViewId="0">
      <selection activeCell="K161" sqref="K161"/>
    </sheetView>
  </sheetViews>
  <sheetFormatPr defaultColWidth="9" defaultRowHeight="15" x14ac:dyDescent="0.25"/>
  <cols>
    <col min="1" max="1" width="6.25" style="12" customWidth="1"/>
    <col min="2" max="2" width="30" style="12" customWidth="1"/>
    <col min="3" max="8" width="10.125" style="12" customWidth="1"/>
    <col min="9" max="16384" width="9" style="12"/>
  </cols>
  <sheetData>
    <row r="1" spans="1:9" ht="15.75" x14ac:dyDescent="0.25">
      <c r="A1" s="11" t="s">
        <v>32</v>
      </c>
      <c r="B1" s="11"/>
      <c r="C1" s="11"/>
    </row>
    <row r="2" spans="1:9" ht="15.75" x14ac:dyDescent="0.25">
      <c r="A2" s="13" t="s">
        <v>38</v>
      </c>
      <c r="B2" s="13"/>
      <c r="C2" s="13"/>
    </row>
    <row r="3" spans="1:9" ht="15.75" x14ac:dyDescent="0.25">
      <c r="A3" s="14"/>
      <c r="B3" s="14"/>
      <c r="C3" s="14"/>
    </row>
    <row r="4" spans="1:9" ht="18.75" x14ac:dyDescent="0.3">
      <c r="A4" s="15" t="s">
        <v>33</v>
      </c>
      <c r="B4" s="15"/>
      <c r="C4" s="15"/>
      <c r="D4" s="15"/>
      <c r="E4" s="15"/>
      <c r="F4" s="15"/>
      <c r="G4" s="15"/>
      <c r="H4" s="16"/>
    </row>
    <row r="5" spans="1:9" ht="15.75" x14ac:dyDescent="0.25">
      <c r="A5" s="13" t="s">
        <v>40</v>
      </c>
      <c r="B5" s="13"/>
      <c r="C5" s="13"/>
      <c r="D5" s="13"/>
      <c r="E5" s="13"/>
      <c r="F5" s="13"/>
      <c r="G5" s="13"/>
      <c r="H5" s="13"/>
    </row>
    <row r="6" spans="1:9" ht="15.75" x14ac:dyDescent="0.25">
      <c r="C6" s="17"/>
      <c r="D6" s="17"/>
      <c r="E6" s="17"/>
      <c r="F6" s="17" t="s">
        <v>35</v>
      </c>
      <c r="G6" s="17"/>
    </row>
    <row r="7" spans="1:9" ht="15.75" thickBot="1" x14ac:dyDescent="0.3">
      <c r="A7" s="18"/>
      <c r="B7" s="18"/>
      <c r="C7" s="19"/>
      <c r="D7" s="19"/>
      <c r="E7" s="18"/>
      <c r="F7" s="18"/>
      <c r="G7" s="18"/>
      <c r="H7" s="18"/>
      <c r="I7" s="18"/>
    </row>
    <row r="8" spans="1:9" ht="15.75" thickBot="1" x14ac:dyDescent="0.3">
      <c r="A8" s="20" t="s">
        <v>0</v>
      </c>
      <c r="B8" s="21" t="s">
        <v>1</v>
      </c>
      <c r="C8" s="22" t="s">
        <v>2</v>
      </c>
      <c r="D8" s="23" t="s">
        <v>3</v>
      </c>
      <c r="E8" s="24"/>
      <c r="F8" s="24"/>
      <c r="G8" s="24"/>
      <c r="H8" s="25"/>
      <c r="I8" s="18"/>
    </row>
    <row r="9" spans="1:9" ht="15.75" thickBot="1" x14ac:dyDescent="0.3">
      <c r="A9" s="26"/>
      <c r="B9" s="27"/>
      <c r="C9" s="28"/>
      <c r="D9" s="29" t="s">
        <v>4</v>
      </c>
      <c r="E9" s="30" t="s">
        <v>5</v>
      </c>
      <c r="F9" s="31" t="s">
        <v>6</v>
      </c>
      <c r="G9" s="31" t="s">
        <v>7</v>
      </c>
      <c r="H9" s="31" t="s">
        <v>8</v>
      </c>
      <c r="I9" s="18"/>
    </row>
    <row r="10" spans="1:9" ht="15.75" thickBot="1" x14ac:dyDescent="0.3">
      <c r="A10" s="32" t="s">
        <v>9</v>
      </c>
      <c r="B10" s="33" t="s">
        <v>10</v>
      </c>
      <c r="C10" s="34">
        <f t="shared" ref="C10:C15" si="0">SUM(D10:H10)</f>
        <v>512</v>
      </c>
      <c r="D10" s="35">
        <v>110</v>
      </c>
      <c r="E10" s="36">
        <v>75</v>
      </c>
      <c r="F10" s="35">
        <v>104</v>
      </c>
      <c r="G10" s="35">
        <v>107</v>
      </c>
      <c r="H10" s="30">
        <v>116</v>
      </c>
      <c r="I10" s="18"/>
    </row>
    <row r="11" spans="1:9" ht="15.75" thickBot="1" x14ac:dyDescent="0.3">
      <c r="A11" s="37" t="s">
        <v>11</v>
      </c>
      <c r="B11" s="38" t="s">
        <v>12</v>
      </c>
      <c r="C11" s="39">
        <f t="shared" si="0"/>
        <v>512</v>
      </c>
      <c r="D11" s="35">
        <v>110</v>
      </c>
      <c r="E11" s="36">
        <v>75</v>
      </c>
      <c r="F11" s="35">
        <v>104</v>
      </c>
      <c r="G11" s="35">
        <v>107</v>
      </c>
      <c r="H11" s="30">
        <v>116</v>
      </c>
      <c r="I11" s="18"/>
    </row>
    <row r="12" spans="1:9" ht="30" thickBot="1" x14ac:dyDescent="0.3">
      <c r="A12" s="40" t="s">
        <v>14</v>
      </c>
      <c r="B12" s="41" t="s">
        <v>41</v>
      </c>
      <c r="C12" s="42">
        <f t="shared" si="0"/>
        <v>512</v>
      </c>
      <c r="D12" s="35">
        <v>110</v>
      </c>
      <c r="E12" s="36">
        <v>75</v>
      </c>
      <c r="F12" s="35">
        <v>104</v>
      </c>
      <c r="G12" s="35">
        <v>107</v>
      </c>
      <c r="H12" s="30">
        <v>116</v>
      </c>
      <c r="I12" s="18"/>
    </row>
    <row r="13" spans="1:9" ht="15.75" thickBot="1" x14ac:dyDescent="0.3">
      <c r="A13" s="43">
        <v>1</v>
      </c>
      <c r="B13" s="44" t="s">
        <v>31</v>
      </c>
      <c r="C13" s="45">
        <f t="shared" si="0"/>
        <v>512</v>
      </c>
      <c r="D13" s="45">
        <v>110</v>
      </c>
      <c r="E13" s="46">
        <v>75</v>
      </c>
      <c r="F13" s="45">
        <v>104</v>
      </c>
      <c r="G13" s="45">
        <v>107</v>
      </c>
      <c r="H13" s="47">
        <v>116</v>
      </c>
      <c r="I13" s="18"/>
    </row>
    <row r="14" spans="1:9" x14ac:dyDescent="0.25">
      <c r="A14" s="37">
        <v>1.1000000000000001</v>
      </c>
      <c r="B14" s="38" t="s">
        <v>44</v>
      </c>
      <c r="C14" s="45">
        <f t="shared" si="0"/>
        <v>512</v>
      </c>
      <c r="D14" s="45">
        <v>110</v>
      </c>
      <c r="E14" s="46">
        <v>75</v>
      </c>
      <c r="F14" s="45">
        <v>104</v>
      </c>
      <c r="G14" s="45">
        <v>107</v>
      </c>
      <c r="H14" s="47">
        <v>116</v>
      </c>
      <c r="I14" s="18"/>
    </row>
    <row r="15" spans="1:9" ht="15.75" thickBot="1" x14ac:dyDescent="0.3">
      <c r="A15" s="48" t="s">
        <v>18</v>
      </c>
      <c r="B15" s="49" t="s">
        <v>42</v>
      </c>
      <c r="C15" s="50">
        <f t="shared" si="0"/>
        <v>482</v>
      </c>
      <c r="D15" s="51">
        <v>99</v>
      </c>
      <c r="E15" s="51">
        <v>67</v>
      </c>
      <c r="F15" s="52">
        <v>102</v>
      </c>
      <c r="G15" s="52">
        <v>107</v>
      </c>
      <c r="H15" s="31">
        <v>107</v>
      </c>
      <c r="I15" s="18"/>
    </row>
    <row r="16" spans="1:9" ht="15.75" thickBot="1" x14ac:dyDescent="0.3">
      <c r="A16" s="48"/>
      <c r="B16" s="49" t="s">
        <v>15</v>
      </c>
      <c r="C16" s="53">
        <f>(C15*100)/C14/100</f>
        <v>0.94140625</v>
      </c>
      <c r="D16" s="53">
        <f>(D15*100)/D14/100</f>
        <v>0.9</v>
      </c>
      <c r="E16" s="53">
        <f t="shared" ref="E16" si="1">(E15*100)/E14/100</f>
        <v>0.89333333333333331</v>
      </c>
      <c r="F16" s="53">
        <f t="shared" ref="F16" si="2">(F15*100)/F14/100</f>
        <v>0.98076923076923084</v>
      </c>
      <c r="G16" s="53">
        <f t="shared" ref="G16" si="3">(G15*100)/G14/100</f>
        <v>1</v>
      </c>
      <c r="H16" s="53">
        <f t="shared" ref="H16" si="4">(H15*100)/H14/100</f>
        <v>0.92241379310344829</v>
      </c>
      <c r="I16" s="18"/>
    </row>
    <row r="17" spans="1:9" x14ac:dyDescent="0.25">
      <c r="A17" s="54" t="s">
        <v>19</v>
      </c>
      <c r="B17" s="55" t="s">
        <v>29</v>
      </c>
      <c r="C17" s="56">
        <f>SUM(D17:H17)</f>
        <v>30</v>
      </c>
      <c r="D17" s="57">
        <v>11</v>
      </c>
      <c r="E17" s="57">
        <v>8</v>
      </c>
      <c r="F17" s="57">
        <v>2</v>
      </c>
      <c r="G17" s="57">
        <v>0</v>
      </c>
      <c r="H17" s="57">
        <v>9</v>
      </c>
      <c r="I17" s="18"/>
    </row>
    <row r="18" spans="1:9" ht="15.75" thickBot="1" x14ac:dyDescent="0.3">
      <c r="A18" s="58"/>
      <c r="B18" s="59" t="s">
        <v>13</v>
      </c>
      <c r="C18" s="60">
        <f>100%-C16</f>
        <v>5.859375E-2</v>
      </c>
      <c r="D18" s="60">
        <f>100%-D16</f>
        <v>9.9999999999999978E-2</v>
      </c>
      <c r="E18" s="60">
        <f t="shared" ref="E18:H18" si="5">100%-E16</f>
        <v>0.10666666666666669</v>
      </c>
      <c r="F18" s="60">
        <f t="shared" si="5"/>
        <v>1.9230769230769162E-2</v>
      </c>
      <c r="G18" s="60">
        <f t="shared" si="5"/>
        <v>0</v>
      </c>
      <c r="H18" s="60">
        <f t="shared" si="5"/>
        <v>7.7586206896551713E-2</v>
      </c>
      <c r="I18" s="18"/>
    </row>
    <row r="19" spans="1:9" x14ac:dyDescent="0.25">
      <c r="A19" s="54" t="s">
        <v>39</v>
      </c>
      <c r="B19" s="55" t="s">
        <v>43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18"/>
    </row>
    <row r="20" spans="1:9" ht="15.75" thickBot="1" x14ac:dyDescent="0.3">
      <c r="A20" s="58"/>
      <c r="B20" s="59" t="s">
        <v>13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18"/>
    </row>
    <row r="21" spans="1:9" x14ac:dyDescent="0.25">
      <c r="A21" s="37">
        <v>1.2</v>
      </c>
      <c r="B21" s="38" t="s">
        <v>45</v>
      </c>
      <c r="C21" s="45">
        <f>SUM(D21:H21)</f>
        <v>512</v>
      </c>
      <c r="D21" s="45">
        <v>110</v>
      </c>
      <c r="E21" s="46">
        <v>75</v>
      </c>
      <c r="F21" s="45">
        <v>104</v>
      </c>
      <c r="G21" s="45">
        <v>107</v>
      </c>
      <c r="H21" s="47">
        <v>116</v>
      </c>
      <c r="I21" s="18"/>
    </row>
    <row r="22" spans="1:9" ht="15.75" thickBot="1" x14ac:dyDescent="0.3">
      <c r="A22" s="48" t="s">
        <v>18</v>
      </c>
      <c r="B22" s="49" t="s">
        <v>42</v>
      </c>
      <c r="C22" s="50">
        <f>SUM(D22:H22)</f>
        <v>435</v>
      </c>
      <c r="D22" s="51">
        <v>89</v>
      </c>
      <c r="E22" s="51">
        <v>73</v>
      </c>
      <c r="F22" s="52">
        <v>87</v>
      </c>
      <c r="G22" s="52">
        <v>86</v>
      </c>
      <c r="H22" s="31">
        <v>100</v>
      </c>
      <c r="I22" s="18"/>
    </row>
    <row r="23" spans="1:9" ht="15.75" thickBot="1" x14ac:dyDescent="0.3">
      <c r="A23" s="48"/>
      <c r="B23" s="49" t="s">
        <v>15</v>
      </c>
      <c r="C23" s="53">
        <f>(C22*100)/C21/100</f>
        <v>0.849609375</v>
      </c>
      <c r="D23" s="53">
        <f>(D22*100)/D21/100</f>
        <v>0.80909090909090908</v>
      </c>
      <c r="E23" s="53">
        <f t="shared" ref="E23" si="6">(E22*100)/E21/100</f>
        <v>0.97333333333333327</v>
      </c>
      <c r="F23" s="53">
        <f t="shared" ref="F23" si="7">(F22*100)/F21/100</f>
        <v>0.83653846153846156</v>
      </c>
      <c r="G23" s="53">
        <f t="shared" ref="G23" si="8">(G22*100)/G21/100</f>
        <v>0.80373831775700932</v>
      </c>
      <c r="H23" s="53">
        <f t="shared" ref="H23" si="9">(H22*100)/H21/100</f>
        <v>0.86206896551724144</v>
      </c>
      <c r="I23" s="18"/>
    </row>
    <row r="24" spans="1:9" x14ac:dyDescent="0.25">
      <c r="A24" s="54" t="s">
        <v>19</v>
      </c>
      <c r="B24" s="55" t="s">
        <v>29</v>
      </c>
      <c r="C24" s="56">
        <f>SUM(D24:H24)</f>
        <v>77</v>
      </c>
      <c r="D24" s="57">
        <v>21</v>
      </c>
      <c r="E24" s="57">
        <v>2</v>
      </c>
      <c r="F24" s="57">
        <v>17</v>
      </c>
      <c r="G24" s="57">
        <v>21</v>
      </c>
      <c r="H24" s="57">
        <v>16</v>
      </c>
      <c r="I24" s="18"/>
    </row>
    <row r="25" spans="1:9" ht="15.75" thickBot="1" x14ac:dyDescent="0.3">
      <c r="A25" s="58"/>
      <c r="B25" s="59" t="s">
        <v>13</v>
      </c>
      <c r="C25" s="60">
        <f>100%-C23</f>
        <v>0.150390625</v>
      </c>
      <c r="D25" s="60">
        <f>100%-D23</f>
        <v>0.19090909090909092</v>
      </c>
      <c r="E25" s="60">
        <f t="shared" ref="E25:H25" si="10">100%-E23</f>
        <v>2.6666666666666727E-2</v>
      </c>
      <c r="F25" s="60">
        <f t="shared" si="10"/>
        <v>0.16346153846153844</v>
      </c>
      <c r="G25" s="60">
        <f t="shared" si="10"/>
        <v>0.19626168224299068</v>
      </c>
      <c r="H25" s="60">
        <f t="shared" si="10"/>
        <v>0.13793103448275856</v>
      </c>
      <c r="I25" s="18"/>
    </row>
    <row r="26" spans="1:9" x14ac:dyDescent="0.25">
      <c r="A26" s="54" t="s">
        <v>39</v>
      </c>
      <c r="B26" s="55" t="s">
        <v>43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18"/>
    </row>
    <row r="27" spans="1:9" ht="15.75" thickBot="1" x14ac:dyDescent="0.3">
      <c r="A27" s="58"/>
      <c r="B27" s="59" t="s">
        <v>13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18"/>
    </row>
    <row r="28" spans="1:9" x14ac:dyDescent="0.25">
      <c r="A28" s="37">
        <v>1.3</v>
      </c>
      <c r="B28" s="38" t="s">
        <v>46</v>
      </c>
      <c r="C28" s="45">
        <f>SUM(D28:H28)</f>
        <v>512</v>
      </c>
      <c r="D28" s="45">
        <v>110</v>
      </c>
      <c r="E28" s="46">
        <v>75</v>
      </c>
      <c r="F28" s="45">
        <v>104</v>
      </c>
      <c r="G28" s="45">
        <v>107</v>
      </c>
      <c r="H28" s="47">
        <v>116</v>
      </c>
      <c r="I28" s="18"/>
    </row>
    <row r="29" spans="1:9" ht="15.75" thickBot="1" x14ac:dyDescent="0.3">
      <c r="A29" s="48" t="s">
        <v>18</v>
      </c>
      <c r="B29" s="49" t="s">
        <v>42</v>
      </c>
      <c r="C29" s="50">
        <f>SUM(D29:H29)</f>
        <v>419</v>
      </c>
      <c r="D29" s="51">
        <v>95</v>
      </c>
      <c r="E29" s="51">
        <v>63</v>
      </c>
      <c r="F29" s="52">
        <v>84</v>
      </c>
      <c r="G29" s="52">
        <v>83</v>
      </c>
      <c r="H29" s="31">
        <v>94</v>
      </c>
      <c r="I29" s="18"/>
    </row>
    <row r="30" spans="1:9" ht="15.75" thickBot="1" x14ac:dyDescent="0.3">
      <c r="A30" s="48"/>
      <c r="B30" s="49" t="s">
        <v>15</v>
      </c>
      <c r="C30" s="53">
        <f>(C29*100)/C28/100</f>
        <v>0.818359375</v>
      </c>
      <c r="D30" s="53">
        <f>(D29*100)/D28/100</f>
        <v>0.86363636363636365</v>
      </c>
      <c r="E30" s="53">
        <f t="shared" ref="E30" si="11">(E29*100)/E28/100</f>
        <v>0.84</v>
      </c>
      <c r="F30" s="53">
        <f t="shared" ref="F30" si="12">(F29*100)/F28/100</f>
        <v>0.80769230769230771</v>
      </c>
      <c r="G30" s="53">
        <f t="shared" ref="G30" si="13">(G29*100)/G28/100</f>
        <v>0.77570093457943923</v>
      </c>
      <c r="H30" s="53">
        <f t="shared" ref="H30" si="14">(H29*100)/H28/100</f>
        <v>0.81034482758620685</v>
      </c>
      <c r="I30" s="18"/>
    </row>
    <row r="31" spans="1:9" x14ac:dyDescent="0.25">
      <c r="A31" s="54" t="s">
        <v>19</v>
      </c>
      <c r="B31" s="55" t="s">
        <v>29</v>
      </c>
      <c r="C31" s="56">
        <f>SUM(D31:H31)</f>
        <v>93</v>
      </c>
      <c r="D31" s="57">
        <v>15</v>
      </c>
      <c r="E31" s="57">
        <v>12</v>
      </c>
      <c r="F31" s="57">
        <v>20</v>
      </c>
      <c r="G31" s="57">
        <v>24</v>
      </c>
      <c r="H31" s="57">
        <v>22</v>
      </c>
      <c r="I31" s="18"/>
    </row>
    <row r="32" spans="1:9" ht="15.75" thickBot="1" x14ac:dyDescent="0.3">
      <c r="A32" s="58"/>
      <c r="B32" s="59" t="s">
        <v>13</v>
      </c>
      <c r="C32" s="60">
        <f>100%-C30</f>
        <v>0.181640625</v>
      </c>
      <c r="D32" s="60">
        <f>100%-D30</f>
        <v>0.13636363636363635</v>
      </c>
      <c r="E32" s="60">
        <f t="shared" ref="E32:H32" si="15">100%-E30</f>
        <v>0.16000000000000003</v>
      </c>
      <c r="F32" s="60">
        <f t="shared" si="15"/>
        <v>0.19230769230769229</v>
      </c>
      <c r="G32" s="60">
        <f t="shared" si="15"/>
        <v>0.22429906542056077</v>
      </c>
      <c r="H32" s="60">
        <f t="shared" si="15"/>
        <v>0.18965517241379315</v>
      </c>
      <c r="I32" s="18"/>
    </row>
    <row r="33" spans="1:9" x14ac:dyDescent="0.25">
      <c r="A33" s="54" t="s">
        <v>39</v>
      </c>
      <c r="B33" s="55" t="s">
        <v>43</v>
      </c>
      <c r="C33" s="61">
        <v>0</v>
      </c>
      <c r="D33" s="61">
        <v>0</v>
      </c>
      <c r="E33" s="61">
        <v>0</v>
      </c>
      <c r="F33" s="61">
        <v>0</v>
      </c>
      <c r="G33" s="61">
        <v>0</v>
      </c>
      <c r="H33" s="61">
        <v>0</v>
      </c>
      <c r="I33" s="18"/>
    </row>
    <row r="34" spans="1:9" ht="15.75" thickBot="1" x14ac:dyDescent="0.3">
      <c r="A34" s="58"/>
      <c r="B34" s="59" t="s">
        <v>13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  <c r="H34" s="60">
        <v>0</v>
      </c>
      <c r="I34" s="18"/>
    </row>
    <row r="35" spans="1:9" s="62" customFormat="1" thickBot="1" x14ac:dyDescent="0.25">
      <c r="A35" s="5">
        <v>2</v>
      </c>
      <c r="B35" s="6" t="s">
        <v>30</v>
      </c>
      <c r="C35" s="45">
        <f>SUM(D35:H35)</f>
        <v>512</v>
      </c>
      <c r="D35" s="45">
        <v>110</v>
      </c>
      <c r="E35" s="46">
        <v>75</v>
      </c>
      <c r="F35" s="45">
        <v>104</v>
      </c>
      <c r="G35" s="45">
        <v>107</v>
      </c>
      <c r="H35" s="47">
        <v>116</v>
      </c>
      <c r="I35" s="19"/>
    </row>
    <row r="36" spans="1:9" s="62" customFormat="1" ht="14.25" x14ac:dyDescent="0.2">
      <c r="A36" s="37">
        <v>2.1</v>
      </c>
      <c r="B36" s="38" t="s">
        <v>47</v>
      </c>
      <c r="C36" s="45">
        <f>SUM(D36:H36)</f>
        <v>512</v>
      </c>
      <c r="D36" s="45">
        <v>110</v>
      </c>
      <c r="E36" s="46">
        <v>75</v>
      </c>
      <c r="F36" s="45">
        <v>104</v>
      </c>
      <c r="G36" s="45">
        <v>107</v>
      </c>
      <c r="H36" s="47">
        <v>116</v>
      </c>
      <c r="I36" s="19"/>
    </row>
    <row r="37" spans="1:9" s="62" customFormat="1" ht="15.75" thickBot="1" x14ac:dyDescent="0.3">
      <c r="A37" s="48" t="s">
        <v>18</v>
      </c>
      <c r="B37" s="49" t="s">
        <v>42</v>
      </c>
      <c r="C37" s="50">
        <f>SUM(D37:H37)</f>
        <v>427</v>
      </c>
      <c r="D37" s="51">
        <v>87</v>
      </c>
      <c r="E37" s="51">
        <v>65</v>
      </c>
      <c r="F37" s="52">
        <v>89</v>
      </c>
      <c r="G37" s="52">
        <v>82</v>
      </c>
      <c r="H37" s="31">
        <v>104</v>
      </c>
      <c r="I37" s="19"/>
    </row>
    <row r="38" spans="1:9" s="62" customFormat="1" ht="15.75" thickBot="1" x14ac:dyDescent="0.3">
      <c r="A38" s="48"/>
      <c r="B38" s="49" t="s">
        <v>15</v>
      </c>
      <c r="C38" s="53">
        <f>(C37*100)/C36/100</f>
        <v>0.833984375</v>
      </c>
      <c r="D38" s="53">
        <f>(D37*100)/D36/100</f>
        <v>0.79090909090909089</v>
      </c>
      <c r="E38" s="53">
        <f t="shared" ref="E38" si="16">(E37*100)/E36/100</f>
        <v>0.8666666666666667</v>
      </c>
      <c r="F38" s="53">
        <f t="shared" ref="F38" si="17">(F37*100)/F36/100</f>
        <v>0.85576923076923084</v>
      </c>
      <c r="G38" s="53">
        <f t="shared" ref="G38" si="18">(G37*100)/G36/100</f>
        <v>0.76635514018691597</v>
      </c>
      <c r="H38" s="53">
        <f t="shared" ref="H38" si="19">(H37*100)/H36/100</f>
        <v>0.89655172413793105</v>
      </c>
      <c r="I38" s="19"/>
    </row>
    <row r="39" spans="1:9" s="62" customFormat="1" x14ac:dyDescent="0.25">
      <c r="A39" s="54" t="s">
        <v>19</v>
      </c>
      <c r="B39" s="55" t="s">
        <v>29</v>
      </c>
      <c r="C39" s="56">
        <f>SUM(D39:H39)</f>
        <v>85</v>
      </c>
      <c r="D39" s="57">
        <v>23</v>
      </c>
      <c r="E39" s="57">
        <v>10</v>
      </c>
      <c r="F39" s="57">
        <v>15</v>
      </c>
      <c r="G39" s="57">
        <v>25</v>
      </c>
      <c r="H39" s="57">
        <v>12</v>
      </c>
      <c r="I39" s="19"/>
    </row>
    <row r="40" spans="1:9" s="62" customFormat="1" ht="15.75" thickBot="1" x14ac:dyDescent="0.3">
      <c r="A40" s="58"/>
      <c r="B40" s="59" t="s">
        <v>13</v>
      </c>
      <c r="C40" s="60">
        <f>100%-C38</f>
        <v>0.166015625</v>
      </c>
      <c r="D40" s="60">
        <f>100%-D38</f>
        <v>0.20909090909090911</v>
      </c>
      <c r="E40" s="60">
        <f t="shared" ref="E40:H40" si="20">100%-E38</f>
        <v>0.1333333333333333</v>
      </c>
      <c r="F40" s="60">
        <f t="shared" si="20"/>
        <v>0.14423076923076916</v>
      </c>
      <c r="G40" s="60">
        <f t="shared" si="20"/>
        <v>0.23364485981308403</v>
      </c>
      <c r="H40" s="60">
        <f t="shared" si="20"/>
        <v>0.10344827586206895</v>
      </c>
      <c r="I40" s="19"/>
    </row>
    <row r="41" spans="1:9" s="62" customFormat="1" x14ac:dyDescent="0.25">
      <c r="A41" s="54" t="s">
        <v>39</v>
      </c>
      <c r="B41" s="55" t="s">
        <v>43</v>
      </c>
      <c r="C41" s="61">
        <v>0</v>
      </c>
      <c r="D41" s="61">
        <v>0</v>
      </c>
      <c r="E41" s="61">
        <v>0</v>
      </c>
      <c r="F41" s="61">
        <v>0</v>
      </c>
      <c r="G41" s="61">
        <v>0</v>
      </c>
      <c r="H41" s="61">
        <v>0</v>
      </c>
      <c r="I41" s="19"/>
    </row>
    <row r="42" spans="1:9" s="62" customFormat="1" ht="15.75" thickBot="1" x14ac:dyDescent="0.3">
      <c r="A42" s="58"/>
      <c r="B42" s="59" t="s">
        <v>13</v>
      </c>
      <c r="C42" s="60">
        <v>0</v>
      </c>
      <c r="D42" s="60">
        <v>0</v>
      </c>
      <c r="E42" s="60">
        <v>0</v>
      </c>
      <c r="F42" s="60">
        <v>0</v>
      </c>
      <c r="G42" s="60">
        <v>0</v>
      </c>
      <c r="H42" s="60">
        <v>0</v>
      </c>
      <c r="I42" s="19"/>
    </row>
    <row r="43" spans="1:9" s="62" customFormat="1" ht="14.25" x14ac:dyDescent="0.2">
      <c r="A43" s="37">
        <v>2.2000000000000002</v>
      </c>
      <c r="B43" s="38" t="s">
        <v>48</v>
      </c>
      <c r="C43" s="45">
        <f>SUM(D43:H43)</f>
        <v>512</v>
      </c>
      <c r="D43" s="45">
        <v>110</v>
      </c>
      <c r="E43" s="46">
        <v>75</v>
      </c>
      <c r="F43" s="45">
        <v>104</v>
      </c>
      <c r="G43" s="45">
        <v>107</v>
      </c>
      <c r="H43" s="47">
        <v>116</v>
      </c>
      <c r="I43" s="19"/>
    </row>
    <row r="44" spans="1:9" s="62" customFormat="1" ht="15.75" thickBot="1" x14ac:dyDescent="0.3">
      <c r="A44" s="48" t="s">
        <v>18</v>
      </c>
      <c r="B44" s="49" t="s">
        <v>42</v>
      </c>
      <c r="C44" s="50">
        <f>SUM(D44:H44)</f>
        <v>456</v>
      </c>
      <c r="D44" s="51">
        <v>97</v>
      </c>
      <c r="E44" s="51">
        <v>70</v>
      </c>
      <c r="F44" s="52">
        <v>99</v>
      </c>
      <c r="G44" s="52">
        <v>96</v>
      </c>
      <c r="H44" s="31">
        <v>94</v>
      </c>
      <c r="I44" s="19"/>
    </row>
    <row r="45" spans="1:9" s="62" customFormat="1" ht="15.75" thickBot="1" x14ac:dyDescent="0.3">
      <c r="A45" s="48"/>
      <c r="B45" s="49" t="s">
        <v>15</v>
      </c>
      <c r="C45" s="53">
        <f>(C44*100)/C43/100</f>
        <v>0.890625</v>
      </c>
      <c r="D45" s="53">
        <f>(D44*100)/D43/100</f>
        <v>0.88181818181818183</v>
      </c>
      <c r="E45" s="53">
        <f t="shared" ref="E45" si="21">(E44*100)/E43/100</f>
        <v>0.93333333333333324</v>
      </c>
      <c r="F45" s="53">
        <f t="shared" ref="F45" si="22">(F44*100)/F43/100</f>
        <v>0.95192307692307698</v>
      </c>
      <c r="G45" s="53">
        <f t="shared" ref="G45" si="23">(G44*100)/G43/100</f>
        <v>0.89719626168224298</v>
      </c>
      <c r="H45" s="53">
        <f t="shared" ref="H45" si="24">(H44*100)/H43/100</f>
        <v>0.81034482758620685</v>
      </c>
      <c r="I45" s="19"/>
    </row>
    <row r="46" spans="1:9" s="62" customFormat="1" x14ac:dyDescent="0.25">
      <c r="A46" s="54" t="s">
        <v>19</v>
      </c>
      <c r="B46" s="55" t="s">
        <v>29</v>
      </c>
      <c r="C46" s="56">
        <f>SUM(D46:H46)</f>
        <v>56</v>
      </c>
      <c r="D46" s="57">
        <v>13</v>
      </c>
      <c r="E46" s="57">
        <v>5</v>
      </c>
      <c r="F46" s="57">
        <v>5</v>
      </c>
      <c r="G46" s="57">
        <v>11</v>
      </c>
      <c r="H46" s="57">
        <v>22</v>
      </c>
      <c r="I46" s="19"/>
    </row>
    <row r="47" spans="1:9" s="62" customFormat="1" ht="15.75" thickBot="1" x14ac:dyDescent="0.3">
      <c r="A47" s="58"/>
      <c r="B47" s="59" t="s">
        <v>13</v>
      </c>
      <c r="C47" s="60">
        <f>100%-C45</f>
        <v>0.109375</v>
      </c>
      <c r="D47" s="60">
        <f>100%-D45</f>
        <v>0.11818181818181817</v>
      </c>
      <c r="E47" s="60">
        <f t="shared" ref="E47:H47" si="25">100%-E45</f>
        <v>6.6666666666666763E-2</v>
      </c>
      <c r="F47" s="60">
        <f t="shared" si="25"/>
        <v>4.8076923076923017E-2</v>
      </c>
      <c r="G47" s="60">
        <f t="shared" si="25"/>
        <v>0.10280373831775702</v>
      </c>
      <c r="H47" s="60">
        <f t="shared" si="25"/>
        <v>0.18965517241379315</v>
      </c>
      <c r="I47" s="19"/>
    </row>
    <row r="48" spans="1:9" s="62" customFormat="1" x14ac:dyDescent="0.25">
      <c r="A48" s="54" t="s">
        <v>39</v>
      </c>
      <c r="B48" s="55" t="s">
        <v>43</v>
      </c>
      <c r="C48" s="61">
        <v>0</v>
      </c>
      <c r="D48" s="61">
        <v>0</v>
      </c>
      <c r="E48" s="61">
        <v>0</v>
      </c>
      <c r="F48" s="61">
        <v>0</v>
      </c>
      <c r="G48" s="61">
        <v>0</v>
      </c>
      <c r="H48" s="61">
        <v>0</v>
      </c>
      <c r="I48" s="19"/>
    </row>
    <row r="49" spans="1:9" s="62" customFormat="1" ht="15.75" thickBot="1" x14ac:dyDescent="0.3">
      <c r="A49" s="58"/>
      <c r="B49" s="59" t="s">
        <v>13</v>
      </c>
      <c r="C49" s="60">
        <v>0</v>
      </c>
      <c r="D49" s="60">
        <v>0</v>
      </c>
      <c r="E49" s="60">
        <v>0</v>
      </c>
      <c r="F49" s="60">
        <v>0</v>
      </c>
      <c r="G49" s="60">
        <v>0</v>
      </c>
      <c r="H49" s="60">
        <v>0</v>
      </c>
      <c r="I49" s="19"/>
    </row>
    <row r="50" spans="1:9" s="62" customFormat="1" ht="14.25" x14ac:dyDescent="0.2">
      <c r="A50" s="37">
        <v>2.2999999999999998</v>
      </c>
      <c r="B50" s="38" t="s">
        <v>49</v>
      </c>
      <c r="C50" s="45">
        <f>SUM(D50:H50)</f>
        <v>512</v>
      </c>
      <c r="D50" s="45">
        <v>110</v>
      </c>
      <c r="E50" s="46">
        <v>75</v>
      </c>
      <c r="F50" s="45">
        <v>104</v>
      </c>
      <c r="G50" s="45">
        <v>107</v>
      </c>
      <c r="H50" s="47">
        <v>116</v>
      </c>
      <c r="I50" s="19"/>
    </row>
    <row r="51" spans="1:9" s="62" customFormat="1" ht="15.75" thickBot="1" x14ac:dyDescent="0.3">
      <c r="A51" s="48" t="s">
        <v>18</v>
      </c>
      <c r="B51" s="49" t="s">
        <v>42</v>
      </c>
      <c r="C51" s="50">
        <f>SUM(D51:H51)</f>
        <v>475</v>
      </c>
      <c r="D51" s="51">
        <v>106</v>
      </c>
      <c r="E51" s="51">
        <v>67</v>
      </c>
      <c r="F51" s="52">
        <v>93</v>
      </c>
      <c r="G51" s="52">
        <v>99</v>
      </c>
      <c r="H51" s="31">
        <v>110</v>
      </c>
      <c r="I51" s="19"/>
    </row>
    <row r="52" spans="1:9" s="62" customFormat="1" ht="15.75" thickBot="1" x14ac:dyDescent="0.3">
      <c r="A52" s="48"/>
      <c r="B52" s="49" t="s">
        <v>15</v>
      </c>
      <c r="C52" s="53">
        <f>(C51*100)/C50/100</f>
        <v>0.927734375</v>
      </c>
      <c r="D52" s="53">
        <f>(D51*100)/D50/100</f>
        <v>0.96363636363636362</v>
      </c>
      <c r="E52" s="53">
        <f t="shared" ref="E52" si="26">(E51*100)/E50/100</f>
        <v>0.89333333333333331</v>
      </c>
      <c r="F52" s="53">
        <f t="shared" ref="F52" si="27">(F51*100)/F50/100</f>
        <v>0.89423076923076916</v>
      </c>
      <c r="G52" s="53">
        <f t="shared" ref="G52" si="28">(G51*100)/G50/100</f>
        <v>0.92523364485981308</v>
      </c>
      <c r="H52" s="53">
        <f t="shared" ref="H52" si="29">(H51*100)/H50/100</f>
        <v>0.94827586206896552</v>
      </c>
      <c r="I52" s="19"/>
    </row>
    <row r="53" spans="1:9" s="62" customFormat="1" x14ac:dyDescent="0.25">
      <c r="A53" s="54" t="s">
        <v>19</v>
      </c>
      <c r="B53" s="55" t="s">
        <v>29</v>
      </c>
      <c r="C53" s="56">
        <f>SUM(D53:H53)</f>
        <v>37</v>
      </c>
      <c r="D53" s="57">
        <v>4</v>
      </c>
      <c r="E53" s="57">
        <v>8</v>
      </c>
      <c r="F53" s="57">
        <v>11</v>
      </c>
      <c r="G53" s="57">
        <v>8</v>
      </c>
      <c r="H53" s="57">
        <v>6</v>
      </c>
      <c r="I53" s="19"/>
    </row>
    <row r="54" spans="1:9" s="62" customFormat="1" ht="15.75" thickBot="1" x14ac:dyDescent="0.3">
      <c r="A54" s="58"/>
      <c r="B54" s="59" t="s">
        <v>13</v>
      </c>
      <c r="C54" s="60">
        <f>100%-C52</f>
        <v>7.2265625E-2</v>
      </c>
      <c r="D54" s="60">
        <f>100%-D52</f>
        <v>3.6363636363636376E-2</v>
      </c>
      <c r="E54" s="60">
        <f t="shared" ref="E54:H54" si="30">100%-E52</f>
        <v>0.10666666666666669</v>
      </c>
      <c r="F54" s="60">
        <f t="shared" si="30"/>
        <v>0.10576923076923084</v>
      </c>
      <c r="G54" s="60">
        <f t="shared" si="30"/>
        <v>7.4766355140186924E-2</v>
      </c>
      <c r="H54" s="60">
        <f t="shared" si="30"/>
        <v>5.1724137931034475E-2</v>
      </c>
      <c r="I54" s="19"/>
    </row>
    <row r="55" spans="1:9" s="62" customFormat="1" x14ac:dyDescent="0.25">
      <c r="A55" s="54" t="s">
        <v>39</v>
      </c>
      <c r="B55" s="55" t="s">
        <v>43</v>
      </c>
      <c r="C55" s="61">
        <v>0</v>
      </c>
      <c r="D55" s="61">
        <v>0</v>
      </c>
      <c r="E55" s="61">
        <v>0</v>
      </c>
      <c r="F55" s="61">
        <v>0</v>
      </c>
      <c r="G55" s="61">
        <v>0</v>
      </c>
      <c r="H55" s="61">
        <v>0</v>
      </c>
      <c r="I55" s="19"/>
    </row>
    <row r="56" spans="1:9" s="62" customFormat="1" ht="15.75" thickBot="1" x14ac:dyDescent="0.3">
      <c r="A56" s="58"/>
      <c r="B56" s="59" t="s">
        <v>13</v>
      </c>
      <c r="C56" s="60">
        <v>0</v>
      </c>
      <c r="D56" s="60">
        <v>0</v>
      </c>
      <c r="E56" s="60">
        <v>0</v>
      </c>
      <c r="F56" s="60">
        <v>0</v>
      </c>
      <c r="G56" s="60">
        <v>0</v>
      </c>
      <c r="H56" s="60">
        <v>0</v>
      </c>
      <c r="I56" s="19"/>
    </row>
    <row r="57" spans="1:9" s="62" customFormat="1" ht="14.25" x14ac:dyDescent="0.2">
      <c r="A57" s="37">
        <v>2.4</v>
      </c>
      <c r="B57" s="38" t="s">
        <v>50</v>
      </c>
      <c r="C57" s="45">
        <f>SUM(D57:H57)</f>
        <v>512</v>
      </c>
      <c r="D57" s="45">
        <v>110</v>
      </c>
      <c r="E57" s="46">
        <v>75</v>
      </c>
      <c r="F57" s="45">
        <v>104</v>
      </c>
      <c r="G57" s="45">
        <v>107</v>
      </c>
      <c r="H57" s="47">
        <v>116</v>
      </c>
      <c r="I57" s="19"/>
    </row>
    <row r="58" spans="1:9" s="62" customFormat="1" ht="15.75" thickBot="1" x14ac:dyDescent="0.3">
      <c r="A58" s="48" t="s">
        <v>18</v>
      </c>
      <c r="B58" s="49" t="s">
        <v>42</v>
      </c>
      <c r="C58" s="50">
        <f>SUM(D58:H58)</f>
        <v>495</v>
      </c>
      <c r="D58" s="51">
        <v>108</v>
      </c>
      <c r="E58" s="51">
        <v>75</v>
      </c>
      <c r="F58" s="52">
        <v>95</v>
      </c>
      <c r="G58" s="52">
        <v>101</v>
      </c>
      <c r="H58" s="31">
        <v>116</v>
      </c>
      <c r="I58" s="19"/>
    </row>
    <row r="59" spans="1:9" s="62" customFormat="1" ht="15.75" thickBot="1" x14ac:dyDescent="0.3">
      <c r="A59" s="48"/>
      <c r="B59" s="49" t="s">
        <v>15</v>
      </c>
      <c r="C59" s="53">
        <f>(C58*100)/C57/100</f>
        <v>0.966796875</v>
      </c>
      <c r="D59" s="53">
        <f>(D58*100)/D57/100</f>
        <v>0.98181818181818192</v>
      </c>
      <c r="E59" s="53">
        <f t="shared" ref="E59" si="31">(E58*100)/E57/100</f>
        <v>1</v>
      </c>
      <c r="F59" s="53">
        <f t="shared" ref="F59" si="32">(F58*100)/F57/100</f>
        <v>0.91346153846153844</v>
      </c>
      <c r="G59" s="53">
        <f t="shared" ref="G59" si="33">(G58*100)/G57/100</f>
        <v>0.94392523364485981</v>
      </c>
      <c r="H59" s="53">
        <f t="shared" ref="H59" si="34">(H58*100)/H57/100</f>
        <v>1</v>
      </c>
      <c r="I59" s="19"/>
    </row>
    <row r="60" spans="1:9" s="62" customFormat="1" x14ac:dyDescent="0.25">
      <c r="A60" s="54" t="s">
        <v>19</v>
      </c>
      <c r="B60" s="55" t="s">
        <v>29</v>
      </c>
      <c r="C60" s="56">
        <f>SUM(D60:H60)</f>
        <v>17</v>
      </c>
      <c r="D60" s="57">
        <v>2</v>
      </c>
      <c r="E60" s="57">
        <v>0</v>
      </c>
      <c r="F60" s="57">
        <v>9</v>
      </c>
      <c r="G60" s="57">
        <v>6</v>
      </c>
      <c r="H60" s="57">
        <v>0</v>
      </c>
      <c r="I60" s="19"/>
    </row>
    <row r="61" spans="1:9" s="62" customFormat="1" ht="15.75" thickBot="1" x14ac:dyDescent="0.3">
      <c r="A61" s="58"/>
      <c r="B61" s="59" t="s">
        <v>13</v>
      </c>
      <c r="C61" s="60">
        <f>100%-C59</f>
        <v>3.3203125E-2</v>
      </c>
      <c r="D61" s="60">
        <f>100%-D59</f>
        <v>1.8181818181818077E-2</v>
      </c>
      <c r="E61" s="60">
        <f t="shared" ref="E61:H61" si="35">100%-E59</f>
        <v>0</v>
      </c>
      <c r="F61" s="60">
        <f t="shared" si="35"/>
        <v>8.6538461538461564E-2</v>
      </c>
      <c r="G61" s="60">
        <f t="shared" si="35"/>
        <v>5.6074766355140193E-2</v>
      </c>
      <c r="H61" s="60">
        <f t="shared" si="35"/>
        <v>0</v>
      </c>
      <c r="I61" s="19"/>
    </row>
    <row r="62" spans="1:9" s="62" customFormat="1" x14ac:dyDescent="0.25">
      <c r="A62" s="54" t="s">
        <v>39</v>
      </c>
      <c r="B62" s="55" t="s">
        <v>43</v>
      </c>
      <c r="C62" s="61">
        <v>0</v>
      </c>
      <c r="D62" s="61">
        <v>0</v>
      </c>
      <c r="E62" s="61">
        <v>0</v>
      </c>
      <c r="F62" s="61">
        <v>0</v>
      </c>
      <c r="G62" s="61">
        <v>0</v>
      </c>
      <c r="H62" s="61">
        <v>0</v>
      </c>
      <c r="I62" s="19"/>
    </row>
    <row r="63" spans="1:9" s="62" customFormat="1" ht="15.75" thickBot="1" x14ac:dyDescent="0.3">
      <c r="A63" s="58"/>
      <c r="B63" s="59" t="s">
        <v>13</v>
      </c>
      <c r="C63" s="60">
        <v>0</v>
      </c>
      <c r="D63" s="60">
        <v>0</v>
      </c>
      <c r="E63" s="60">
        <v>0</v>
      </c>
      <c r="F63" s="60">
        <v>0</v>
      </c>
      <c r="G63" s="60">
        <v>0</v>
      </c>
      <c r="H63" s="60">
        <v>0</v>
      </c>
      <c r="I63" s="19"/>
    </row>
    <row r="64" spans="1:9" s="62" customFormat="1" ht="32.25" customHeight="1" thickBot="1" x14ac:dyDescent="0.25">
      <c r="A64" s="7" t="s">
        <v>16</v>
      </c>
      <c r="B64" s="8" t="s">
        <v>51</v>
      </c>
      <c r="C64" s="45">
        <f>SUM(D64:H64)</f>
        <v>512</v>
      </c>
      <c r="D64" s="45">
        <v>110</v>
      </c>
      <c r="E64" s="46">
        <v>75</v>
      </c>
      <c r="F64" s="45">
        <v>104</v>
      </c>
      <c r="G64" s="45">
        <v>107</v>
      </c>
      <c r="H64" s="47">
        <v>116</v>
      </c>
      <c r="I64" s="19"/>
    </row>
    <row r="65" spans="1:9" s="62" customFormat="1" ht="19.5" customHeight="1" x14ac:dyDescent="0.2">
      <c r="A65" s="37">
        <v>1</v>
      </c>
      <c r="B65" s="38" t="s">
        <v>17</v>
      </c>
      <c r="C65" s="45">
        <f>SUM(D65:H65)</f>
        <v>512</v>
      </c>
      <c r="D65" s="45">
        <v>110</v>
      </c>
      <c r="E65" s="46">
        <v>75</v>
      </c>
      <c r="F65" s="45">
        <v>104</v>
      </c>
      <c r="G65" s="45">
        <v>107</v>
      </c>
      <c r="H65" s="47">
        <v>116</v>
      </c>
      <c r="I65" s="19"/>
    </row>
    <row r="66" spans="1:9" s="62" customFormat="1" ht="16.5" customHeight="1" thickBot="1" x14ac:dyDescent="0.3">
      <c r="A66" s="48" t="s">
        <v>18</v>
      </c>
      <c r="B66" s="49" t="s">
        <v>52</v>
      </c>
      <c r="C66" s="50">
        <f>SUM(D66:H66)</f>
        <v>395</v>
      </c>
      <c r="D66" s="51">
        <v>89</v>
      </c>
      <c r="E66" s="51">
        <v>59</v>
      </c>
      <c r="F66" s="52">
        <v>83</v>
      </c>
      <c r="G66" s="52">
        <v>77</v>
      </c>
      <c r="H66" s="31">
        <v>87</v>
      </c>
      <c r="I66" s="19"/>
    </row>
    <row r="67" spans="1:9" s="62" customFormat="1" ht="15.75" customHeight="1" thickBot="1" x14ac:dyDescent="0.3">
      <c r="A67" s="48"/>
      <c r="B67" s="49" t="s">
        <v>15</v>
      </c>
      <c r="C67" s="53">
        <f>(C66*100)/C65/100</f>
        <v>0.771484375</v>
      </c>
      <c r="D67" s="53">
        <f>(D66*100)/D65/100</f>
        <v>0.80909090909090908</v>
      </c>
      <c r="E67" s="53">
        <f t="shared" ref="E67" si="36">(E66*100)/E65/100</f>
        <v>0.78666666666666674</v>
      </c>
      <c r="F67" s="53">
        <f t="shared" ref="F67" si="37">(F66*100)/F65/100</f>
        <v>0.79807692307692302</v>
      </c>
      <c r="G67" s="53">
        <f t="shared" ref="G67" si="38">(G66*100)/G65/100</f>
        <v>0.71962616822429903</v>
      </c>
      <c r="H67" s="53">
        <f t="shared" ref="H67" si="39">(H66*100)/H65/100</f>
        <v>0.75</v>
      </c>
      <c r="I67" s="19"/>
    </row>
    <row r="68" spans="1:9" s="62" customFormat="1" ht="17.25" customHeight="1" x14ac:dyDescent="0.25">
      <c r="A68" s="54" t="s">
        <v>19</v>
      </c>
      <c r="B68" s="55" t="s">
        <v>36</v>
      </c>
      <c r="C68" s="56">
        <f>SUM(D68:H68)</f>
        <v>117</v>
      </c>
      <c r="D68" s="57">
        <v>21</v>
      </c>
      <c r="E68" s="57">
        <v>16</v>
      </c>
      <c r="F68" s="57">
        <v>21</v>
      </c>
      <c r="G68" s="57">
        <v>30</v>
      </c>
      <c r="H68" s="57">
        <v>29</v>
      </c>
      <c r="I68" s="19"/>
    </row>
    <row r="69" spans="1:9" s="62" customFormat="1" ht="15" customHeight="1" thickBot="1" x14ac:dyDescent="0.3">
      <c r="A69" s="58"/>
      <c r="B69" s="59" t="s">
        <v>13</v>
      </c>
      <c r="C69" s="60">
        <f t="shared" ref="C69:H69" si="40">100%-C67</f>
        <v>0.228515625</v>
      </c>
      <c r="D69" s="60">
        <f t="shared" si="40"/>
        <v>0.19090909090909092</v>
      </c>
      <c r="E69" s="60">
        <f t="shared" si="40"/>
        <v>0.21333333333333326</v>
      </c>
      <c r="F69" s="60">
        <f t="shared" si="40"/>
        <v>0.20192307692307698</v>
      </c>
      <c r="G69" s="60">
        <f t="shared" si="40"/>
        <v>0.28037383177570097</v>
      </c>
      <c r="H69" s="60">
        <f t="shared" si="40"/>
        <v>0.25</v>
      </c>
      <c r="I69" s="19"/>
    </row>
    <row r="70" spans="1:9" s="62" customFormat="1" ht="15.75" customHeight="1" x14ac:dyDescent="0.25">
      <c r="A70" s="54" t="s">
        <v>39</v>
      </c>
      <c r="B70" s="55" t="s">
        <v>37</v>
      </c>
      <c r="C70" s="61">
        <v>0</v>
      </c>
      <c r="D70" s="61">
        <v>0</v>
      </c>
      <c r="E70" s="61">
        <v>0</v>
      </c>
      <c r="F70" s="61">
        <v>0</v>
      </c>
      <c r="G70" s="61">
        <v>0</v>
      </c>
      <c r="H70" s="61">
        <v>0</v>
      </c>
      <c r="I70" s="19"/>
    </row>
    <row r="71" spans="1:9" s="62" customFormat="1" ht="17.25" customHeight="1" thickBot="1" x14ac:dyDescent="0.3">
      <c r="A71" s="58"/>
      <c r="B71" s="59" t="s">
        <v>13</v>
      </c>
      <c r="C71" s="60">
        <f>100%-C67-C69</f>
        <v>0</v>
      </c>
      <c r="D71" s="60">
        <f>100%-D67-D69</f>
        <v>0</v>
      </c>
      <c r="E71" s="60">
        <v>0</v>
      </c>
      <c r="F71" s="60">
        <v>0</v>
      </c>
      <c r="G71" s="60">
        <v>0</v>
      </c>
      <c r="H71" s="60">
        <v>0</v>
      </c>
      <c r="I71" s="19"/>
    </row>
    <row r="72" spans="1:9" s="62" customFormat="1" ht="17.25" customHeight="1" x14ac:dyDescent="0.2">
      <c r="A72" s="37">
        <v>2</v>
      </c>
      <c r="B72" s="38" t="s">
        <v>20</v>
      </c>
      <c r="C72" s="45">
        <f>SUM(D72:H72)</f>
        <v>512</v>
      </c>
      <c r="D72" s="45">
        <v>110</v>
      </c>
      <c r="E72" s="46">
        <v>75</v>
      </c>
      <c r="F72" s="45">
        <v>104</v>
      </c>
      <c r="G72" s="45">
        <v>107</v>
      </c>
      <c r="H72" s="47">
        <v>116</v>
      </c>
      <c r="I72" s="19"/>
    </row>
    <row r="73" spans="1:9" s="62" customFormat="1" ht="17.25" customHeight="1" thickBot="1" x14ac:dyDescent="0.3">
      <c r="A73" s="48" t="s">
        <v>18</v>
      </c>
      <c r="B73" s="49" t="s">
        <v>52</v>
      </c>
      <c r="C73" s="50">
        <f>SUM(D73:H73)</f>
        <v>396</v>
      </c>
      <c r="D73" s="51">
        <v>89</v>
      </c>
      <c r="E73" s="51">
        <v>66</v>
      </c>
      <c r="F73" s="52">
        <v>78</v>
      </c>
      <c r="G73" s="52">
        <v>73</v>
      </c>
      <c r="H73" s="31">
        <v>90</v>
      </c>
      <c r="I73" s="19"/>
    </row>
    <row r="74" spans="1:9" s="62" customFormat="1" ht="17.25" customHeight="1" thickBot="1" x14ac:dyDescent="0.3">
      <c r="A74" s="48"/>
      <c r="B74" s="49" t="s">
        <v>15</v>
      </c>
      <c r="C74" s="53">
        <f>(C73*100)/C72/100</f>
        <v>0.7734375</v>
      </c>
      <c r="D74" s="53">
        <f>(D73*100)/D72/100</f>
        <v>0.80909090909090908</v>
      </c>
      <c r="E74" s="53">
        <f t="shared" ref="E74" si="41">(E73*100)/E72/100</f>
        <v>0.88</v>
      </c>
      <c r="F74" s="53">
        <f t="shared" ref="F74" si="42">(F73*100)/F72/100</f>
        <v>0.75</v>
      </c>
      <c r="G74" s="53">
        <f t="shared" ref="G74" si="43">(G73*100)/G72/100</f>
        <v>0.68224299065420568</v>
      </c>
      <c r="H74" s="53">
        <f t="shared" ref="H74" si="44">(H73*100)/H72/100</f>
        <v>0.77586206896551735</v>
      </c>
      <c r="I74" s="19"/>
    </row>
    <row r="75" spans="1:9" s="62" customFormat="1" ht="17.25" customHeight="1" x14ac:dyDescent="0.25">
      <c r="A75" s="54" t="s">
        <v>19</v>
      </c>
      <c r="B75" s="55" t="s">
        <v>36</v>
      </c>
      <c r="C75" s="56">
        <f>SUM(D75:H75)</f>
        <v>115</v>
      </c>
      <c r="D75" s="57">
        <v>20</v>
      </c>
      <c r="E75" s="57">
        <v>9</v>
      </c>
      <c r="F75" s="57">
        <v>26</v>
      </c>
      <c r="G75" s="57">
        <v>34</v>
      </c>
      <c r="H75" s="57">
        <v>26</v>
      </c>
      <c r="I75" s="19"/>
    </row>
    <row r="76" spans="1:9" s="62" customFormat="1" ht="17.25" customHeight="1" thickBot="1" x14ac:dyDescent="0.3">
      <c r="A76" s="58"/>
      <c r="B76" s="59" t="s">
        <v>13</v>
      </c>
      <c r="C76" s="60">
        <f>C75*100/C72/100</f>
        <v>0.224609375</v>
      </c>
      <c r="D76" s="60">
        <f>D75*100/D72/100</f>
        <v>0.18181818181818182</v>
      </c>
      <c r="E76" s="60">
        <f t="shared" ref="E76:H76" si="45">100%-E74</f>
        <v>0.12</v>
      </c>
      <c r="F76" s="60">
        <f t="shared" si="45"/>
        <v>0.25</v>
      </c>
      <c r="G76" s="60">
        <f t="shared" si="45"/>
        <v>0.31775700934579432</v>
      </c>
      <c r="H76" s="60">
        <f t="shared" si="45"/>
        <v>0.22413793103448265</v>
      </c>
      <c r="I76" s="19"/>
    </row>
    <row r="77" spans="1:9" s="62" customFormat="1" ht="17.25" customHeight="1" x14ac:dyDescent="0.25">
      <c r="A77" s="54" t="s">
        <v>39</v>
      </c>
      <c r="B77" s="55" t="s">
        <v>37</v>
      </c>
      <c r="C77" s="61">
        <v>1</v>
      </c>
      <c r="D77" s="61">
        <v>1</v>
      </c>
      <c r="E77" s="61">
        <v>0</v>
      </c>
      <c r="F77" s="61">
        <v>0</v>
      </c>
      <c r="G77" s="61">
        <v>0</v>
      </c>
      <c r="H77" s="61">
        <v>0</v>
      </c>
      <c r="I77" s="19"/>
    </row>
    <row r="78" spans="1:9" s="62" customFormat="1" ht="17.25" customHeight="1" thickBot="1" x14ac:dyDescent="0.3">
      <c r="A78" s="58"/>
      <c r="B78" s="59" t="s">
        <v>13</v>
      </c>
      <c r="C78" s="60">
        <v>0.01</v>
      </c>
      <c r="D78" s="60">
        <f>100%-D74-D76</f>
        <v>9.0909090909090939E-3</v>
      </c>
      <c r="E78" s="60">
        <v>0</v>
      </c>
      <c r="F78" s="60">
        <v>0</v>
      </c>
      <c r="G78" s="60">
        <v>0</v>
      </c>
      <c r="H78" s="60">
        <v>0</v>
      </c>
      <c r="I78" s="19"/>
    </row>
    <row r="79" spans="1:9" s="62" customFormat="1" ht="17.25" customHeight="1" x14ac:dyDescent="0.2">
      <c r="A79" s="37">
        <v>3</v>
      </c>
      <c r="B79" s="38" t="s">
        <v>22</v>
      </c>
      <c r="C79" s="45">
        <f>SUM(D79:H79)</f>
        <v>512</v>
      </c>
      <c r="D79" s="45">
        <v>110</v>
      </c>
      <c r="E79" s="46">
        <v>75</v>
      </c>
      <c r="F79" s="45">
        <v>104</v>
      </c>
      <c r="G79" s="45">
        <v>107</v>
      </c>
      <c r="H79" s="47">
        <v>116</v>
      </c>
      <c r="I79" s="19"/>
    </row>
    <row r="80" spans="1:9" s="62" customFormat="1" ht="17.25" customHeight="1" thickBot="1" x14ac:dyDescent="0.3">
      <c r="A80" s="48" t="s">
        <v>18</v>
      </c>
      <c r="B80" s="49" t="s">
        <v>52</v>
      </c>
      <c r="C80" s="50">
        <f>SUM(D80:H80)</f>
        <v>488</v>
      </c>
      <c r="D80" s="51">
        <v>104</v>
      </c>
      <c r="E80" s="51">
        <v>74</v>
      </c>
      <c r="F80" s="52">
        <v>104</v>
      </c>
      <c r="G80" s="52">
        <v>101</v>
      </c>
      <c r="H80" s="31">
        <v>105</v>
      </c>
      <c r="I80" s="19"/>
    </row>
    <row r="81" spans="1:9" s="62" customFormat="1" ht="17.25" customHeight="1" thickBot="1" x14ac:dyDescent="0.3">
      <c r="A81" s="48"/>
      <c r="B81" s="49" t="s">
        <v>15</v>
      </c>
      <c r="C81" s="53">
        <f>(C80*100)/C79/100</f>
        <v>0.953125</v>
      </c>
      <c r="D81" s="53">
        <f>(D80*100)/D79/100</f>
        <v>0.94545454545454544</v>
      </c>
      <c r="E81" s="53">
        <f t="shared" ref="E81" si="46">(E80*100)/E79/100</f>
        <v>0.98666666666666669</v>
      </c>
      <c r="F81" s="53">
        <f t="shared" ref="F81" si="47">(F80*100)/F79/100</f>
        <v>1</v>
      </c>
      <c r="G81" s="53">
        <f t="shared" ref="G81" si="48">(G80*100)/G79/100</f>
        <v>0.94392523364485981</v>
      </c>
      <c r="H81" s="53">
        <f t="shared" ref="H81" si="49">(H80*100)/H79/100</f>
        <v>0.90517241379310354</v>
      </c>
      <c r="I81" s="19"/>
    </row>
    <row r="82" spans="1:9" s="62" customFormat="1" ht="17.25" customHeight="1" x14ac:dyDescent="0.25">
      <c r="A82" s="54" t="s">
        <v>19</v>
      </c>
      <c r="B82" s="55" t="s">
        <v>36</v>
      </c>
      <c r="C82" s="56">
        <f>SUM(D82:H82)</f>
        <v>24</v>
      </c>
      <c r="D82" s="57">
        <v>6</v>
      </c>
      <c r="E82" s="57">
        <v>1</v>
      </c>
      <c r="F82" s="57">
        <v>0</v>
      </c>
      <c r="G82" s="57">
        <v>6</v>
      </c>
      <c r="H82" s="57">
        <v>11</v>
      </c>
      <c r="I82" s="19"/>
    </row>
    <row r="83" spans="1:9" s="62" customFormat="1" ht="17.25" customHeight="1" thickBot="1" x14ac:dyDescent="0.3">
      <c r="A83" s="58"/>
      <c r="B83" s="59" t="s">
        <v>13</v>
      </c>
      <c r="C83" s="60">
        <f>100%-C81</f>
        <v>4.6875E-2</v>
      </c>
      <c r="D83" s="60">
        <f>100%-D81</f>
        <v>5.4545454545454564E-2</v>
      </c>
      <c r="E83" s="60">
        <f t="shared" ref="E83:H83" si="50">100%-E81</f>
        <v>1.3333333333333308E-2</v>
      </c>
      <c r="F83" s="60">
        <f t="shared" si="50"/>
        <v>0</v>
      </c>
      <c r="G83" s="60">
        <f t="shared" si="50"/>
        <v>5.6074766355140193E-2</v>
      </c>
      <c r="H83" s="60">
        <f t="shared" si="50"/>
        <v>9.4827586206896464E-2</v>
      </c>
      <c r="I83" s="19"/>
    </row>
    <row r="84" spans="1:9" s="62" customFormat="1" ht="17.25" customHeight="1" x14ac:dyDescent="0.25">
      <c r="A84" s="54" t="s">
        <v>39</v>
      </c>
      <c r="B84" s="55" t="s">
        <v>37</v>
      </c>
      <c r="C84" s="61">
        <v>0</v>
      </c>
      <c r="D84" s="61">
        <v>0</v>
      </c>
      <c r="E84" s="61">
        <v>0</v>
      </c>
      <c r="F84" s="61">
        <v>0</v>
      </c>
      <c r="G84" s="61">
        <v>0</v>
      </c>
      <c r="H84" s="61">
        <v>0</v>
      </c>
      <c r="I84" s="19"/>
    </row>
    <row r="85" spans="1:9" s="62" customFormat="1" ht="17.25" customHeight="1" thickBot="1" x14ac:dyDescent="0.3">
      <c r="A85" s="58"/>
      <c r="B85" s="59" t="s">
        <v>13</v>
      </c>
      <c r="C85" s="60">
        <v>0</v>
      </c>
      <c r="D85" s="60">
        <v>0</v>
      </c>
      <c r="E85" s="60">
        <v>0</v>
      </c>
      <c r="F85" s="60">
        <v>0</v>
      </c>
      <c r="G85" s="60">
        <v>0</v>
      </c>
      <c r="H85" s="60">
        <v>0</v>
      </c>
      <c r="I85" s="19"/>
    </row>
    <row r="86" spans="1:9" s="62" customFormat="1" ht="17.25" customHeight="1" x14ac:dyDescent="0.2">
      <c r="A86" s="37">
        <v>4</v>
      </c>
      <c r="B86" s="38" t="s">
        <v>53</v>
      </c>
      <c r="C86" s="45">
        <f>SUM(D86:H86)</f>
        <v>512</v>
      </c>
      <c r="D86" s="45">
        <v>110</v>
      </c>
      <c r="E86" s="46">
        <v>75</v>
      </c>
      <c r="F86" s="45">
        <v>104</v>
      </c>
      <c r="G86" s="45">
        <v>107</v>
      </c>
      <c r="H86" s="47">
        <v>116</v>
      </c>
      <c r="I86" s="19"/>
    </row>
    <row r="87" spans="1:9" s="62" customFormat="1" ht="17.25" customHeight="1" thickBot="1" x14ac:dyDescent="0.3">
      <c r="A87" s="48" t="s">
        <v>18</v>
      </c>
      <c r="B87" s="49" t="s">
        <v>52</v>
      </c>
      <c r="C87" s="50">
        <f>SUM(D87:H87)</f>
        <v>257</v>
      </c>
      <c r="D87" s="51">
        <v>97</v>
      </c>
      <c r="E87" s="51">
        <v>68</v>
      </c>
      <c r="F87" s="52">
        <v>92</v>
      </c>
      <c r="G87" s="52">
        <v>0</v>
      </c>
      <c r="H87" s="31">
        <v>0</v>
      </c>
      <c r="I87" s="19"/>
    </row>
    <row r="88" spans="1:9" s="62" customFormat="1" ht="17.25" customHeight="1" thickBot="1" x14ac:dyDescent="0.3">
      <c r="A88" s="48"/>
      <c r="B88" s="49" t="s">
        <v>15</v>
      </c>
      <c r="C88" s="53">
        <f>(C87*100)/C86/100</f>
        <v>0.501953125</v>
      </c>
      <c r="D88" s="53">
        <f>(D87*100)/D86/100</f>
        <v>0.88181818181818183</v>
      </c>
      <c r="E88" s="53">
        <f t="shared" ref="E88" si="51">(E87*100)/E86/100</f>
        <v>0.90666666666666673</v>
      </c>
      <c r="F88" s="53">
        <f t="shared" ref="F88" si="52">(F87*100)/F86/100</f>
        <v>0.88461538461538469</v>
      </c>
      <c r="G88" s="53">
        <f t="shared" ref="G88" si="53">(G87*100)/G86/100</f>
        <v>0</v>
      </c>
      <c r="H88" s="53">
        <f t="shared" ref="H88" si="54">(H87*100)/H86/100</f>
        <v>0</v>
      </c>
      <c r="I88" s="19"/>
    </row>
    <row r="89" spans="1:9" s="62" customFormat="1" ht="17.25" customHeight="1" x14ac:dyDescent="0.25">
      <c r="A89" s="54" t="s">
        <v>19</v>
      </c>
      <c r="B89" s="55" t="s">
        <v>36</v>
      </c>
      <c r="C89" s="56">
        <f>SUM(D89:H89)</f>
        <v>32</v>
      </c>
      <c r="D89" s="57">
        <v>13</v>
      </c>
      <c r="E89" s="57">
        <v>7</v>
      </c>
      <c r="F89" s="57">
        <v>12</v>
      </c>
      <c r="G89" s="57">
        <v>0</v>
      </c>
      <c r="H89" s="57">
        <v>0</v>
      </c>
      <c r="I89" s="19"/>
    </row>
    <row r="90" spans="1:9" s="62" customFormat="1" ht="17.25" customHeight="1" thickBot="1" x14ac:dyDescent="0.3">
      <c r="A90" s="58"/>
      <c r="B90" s="59" t="s">
        <v>13</v>
      </c>
      <c r="C90" s="60">
        <f>100%-C88</f>
        <v>0.498046875</v>
      </c>
      <c r="D90" s="60">
        <f>100%-D88</f>
        <v>0.11818181818181817</v>
      </c>
      <c r="E90" s="60">
        <f t="shared" ref="E90:F90" si="55">100%-E88</f>
        <v>9.3333333333333268E-2</v>
      </c>
      <c r="F90" s="60">
        <f t="shared" si="55"/>
        <v>0.11538461538461531</v>
      </c>
      <c r="G90" s="53">
        <v>0</v>
      </c>
      <c r="H90" s="53">
        <v>0</v>
      </c>
      <c r="I90" s="19"/>
    </row>
    <row r="91" spans="1:9" s="62" customFormat="1" ht="17.25" customHeight="1" x14ac:dyDescent="0.25">
      <c r="A91" s="54" t="s">
        <v>39</v>
      </c>
      <c r="B91" s="55" t="s">
        <v>37</v>
      </c>
      <c r="C91" s="61">
        <v>0</v>
      </c>
      <c r="D91" s="61">
        <v>0</v>
      </c>
      <c r="E91" s="61">
        <v>0</v>
      </c>
      <c r="F91" s="61">
        <v>0</v>
      </c>
      <c r="G91" s="61">
        <v>0</v>
      </c>
      <c r="H91" s="61">
        <v>0</v>
      </c>
      <c r="I91" s="19"/>
    </row>
    <row r="92" spans="1:9" s="62" customFormat="1" ht="17.25" customHeight="1" thickBot="1" x14ac:dyDescent="0.3">
      <c r="A92" s="58"/>
      <c r="B92" s="59" t="s">
        <v>13</v>
      </c>
      <c r="C92" s="60">
        <v>0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19"/>
    </row>
    <row r="93" spans="1:9" s="62" customFormat="1" ht="17.25" customHeight="1" x14ac:dyDescent="0.2">
      <c r="A93" s="37">
        <v>5</v>
      </c>
      <c r="B93" s="38" t="s">
        <v>54</v>
      </c>
      <c r="C93" s="45">
        <f>SUM(D93:H93)</f>
        <v>512</v>
      </c>
      <c r="D93" s="45">
        <v>110</v>
      </c>
      <c r="E93" s="46">
        <v>75</v>
      </c>
      <c r="F93" s="45">
        <v>104</v>
      </c>
      <c r="G93" s="45">
        <v>107</v>
      </c>
      <c r="H93" s="47">
        <v>116</v>
      </c>
      <c r="I93" s="19"/>
    </row>
    <row r="94" spans="1:9" s="62" customFormat="1" ht="17.25" customHeight="1" thickBot="1" x14ac:dyDescent="0.3">
      <c r="A94" s="48" t="s">
        <v>18</v>
      </c>
      <c r="B94" s="49" t="s">
        <v>52</v>
      </c>
      <c r="C94" s="50">
        <f>SUM(D94:H94)</f>
        <v>185</v>
      </c>
      <c r="D94" s="51">
        <v>0</v>
      </c>
      <c r="E94" s="51">
        <v>0</v>
      </c>
      <c r="F94" s="52">
        <v>0</v>
      </c>
      <c r="G94" s="52">
        <v>77</v>
      </c>
      <c r="H94" s="31">
        <v>108</v>
      </c>
      <c r="I94" s="19"/>
    </row>
    <row r="95" spans="1:9" s="62" customFormat="1" ht="17.25" customHeight="1" thickBot="1" x14ac:dyDescent="0.3">
      <c r="A95" s="48"/>
      <c r="B95" s="49" t="s">
        <v>15</v>
      </c>
      <c r="C95" s="53">
        <f>(C94*100)/C93/100</f>
        <v>0.361328125</v>
      </c>
      <c r="D95" s="53">
        <f>(D94*100)/D93/100</f>
        <v>0</v>
      </c>
      <c r="E95" s="53">
        <f t="shared" ref="E95" si="56">(E94*100)/E93/100</f>
        <v>0</v>
      </c>
      <c r="F95" s="53">
        <f t="shared" ref="F95" si="57">(F94*100)/F93/100</f>
        <v>0</v>
      </c>
      <c r="G95" s="53">
        <f t="shared" ref="G95" si="58">(G94*100)/G93/100</f>
        <v>0.71962616822429903</v>
      </c>
      <c r="H95" s="53">
        <f t="shared" ref="H95" si="59">(H94*100)/H93/100</f>
        <v>0.93103448275862066</v>
      </c>
      <c r="I95" s="19"/>
    </row>
    <row r="96" spans="1:9" s="62" customFormat="1" ht="17.25" customHeight="1" x14ac:dyDescent="0.25">
      <c r="A96" s="54" t="s">
        <v>19</v>
      </c>
      <c r="B96" s="55" t="s">
        <v>36</v>
      </c>
      <c r="C96" s="56">
        <f>SUM(D96:H96)</f>
        <v>38</v>
      </c>
      <c r="D96" s="57">
        <v>0</v>
      </c>
      <c r="E96" s="57">
        <v>0</v>
      </c>
      <c r="F96" s="57">
        <v>0</v>
      </c>
      <c r="G96" s="57">
        <v>30</v>
      </c>
      <c r="H96" s="57">
        <v>8</v>
      </c>
      <c r="I96" s="19"/>
    </row>
    <row r="97" spans="1:9" s="62" customFormat="1" ht="17.25" customHeight="1" thickBot="1" x14ac:dyDescent="0.3">
      <c r="A97" s="58"/>
      <c r="B97" s="59" t="s">
        <v>13</v>
      </c>
      <c r="C97" s="60">
        <f>100%-C95</f>
        <v>0.638671875</v>
      </c>
      <c r="D97" s="60">
        <v>0</v>
      </c>
      <c r="E97" s="60">
        <v>0</v>
      </c>
      <c r="F97" s="60">
        <v>0</v>
      </c>
      <c r="G97" s="60">
        <f t="shared" ref="G97:H97" si="60">100%-G95</f>
        <v>0.28037383177570097</v>
      </c>
      <c r="H97" s="60">
        <f t="shared" si="60"/>
        <v>6.8965517241379337E-2</v>
      </c>
      <c r="I97" s="19"/>
    </row>
    <row r="98" spans="1:9" s="62" customFormat="1" ht="17.25" customHeight="1" x14ac:dyDescent="0.25">
      <c r="A98" s="54" t="s">
        <v>39</v>
      </c>
      <c r="B98" s="55" t="s">
        <v>37</v>
      </c>
      <c r="C98" s="61">
        <v>0</v>
      </c>
      <c r="D98" s="61">
        <v>0</v>
      </c>
      <c r="E98" s="61">
        <v>0</v>
      </c>
      <c r="F98" s="61">
        <v>0</v>
      </c>
      <c r="G98" s="61">
        <v>0</v>
      </c>
      <c r="H98" s="61">
        <v>0</v>
      </c>
      <c r="I98" s="19"/>
    </row>
    <row r="99" spans="1:9" s="62" customFormat="1" ht="17.25" customHeight="1" thickBot="1" x14ac:dyDescent="0.3">
      <c r="A99" s="58"/>
      <c r="B99" s="59" t="s">
        <v>13</v>
      </c>
      <c r="C99" s="60">
        <v>0</v>
      </c>
      <c r="D99" s="60">
        <v>0</v>
      </c>
      <c r="E99" s="60">
        <v>0</v>
      </c>
      <c r="F99" s="60">
        <v>0</v>
      </c>
      <c r="G99" s="60">
        <v>0</v>
      </c>
      <c r="H99" s="60">
        <v>0</v>
      </c>
      <c r="I99" s="19"/>
    </row>
    <row r="100" spans="1:9" s="62" customFormat="1" ht="17.25" customHeight="1" x14ac:dyDescent="0.2">
      <c r="A100" s="37">
        <v>6</v>
      </c>
      <c r="B100" s="38" t="s">
        <v>55</v>
      </c>
      <c r="C100" s="45">
        <f>SUM(D100:H100)</f>
        <v>512</v>
      </c>
      <c r="D100" s="45">
        <v>110</v>
      </c>
      <c r="E100" s="46">
        <v>75</v>
      </c>
      <c r="F100" s="45">
        <v>104</v>
      </c>
      <c r="G100" s="45">
        <v>107</v>
      </c>
      <c r="H100" s="47">
        <v>116</v>
      </c>
      <c r="I100" s="19"/>
    </row>
    <row r="101" spans="1:9" s="62" customFormat="1" ht="17.25" customHeight="1" thickBot="1" x14ac:dyDescent="0.3">
      <c r="A101" s="48" t="s">
        <v>18</v>
      </c>
      <c r="B101" s="49" t="s">
        <v>52</v>
      </c>
      <c r="C101" s="50">
        <f>SUM(D101:H101)</f>
        <v>195</v>
      </c>
      <c r="D101" s="51">
        <v>0</v>
      </c>
      <c r="E101" s="51">
        <v>0</v>
      </c>
      <c r="F101" s="52">
        <v>0</v>
      </c>
      <c r="G101" s="52">
        <v>87</v>
      </c>
      <c r="H101" s="31">
        <v>108</v>
      </c>
      <c r="I101" s="19"/>
    </row>
    <row r="102" spans="1:9" s="62" customFormat="1" ht="17.25" customHeight="1" thickBot="1" x14ac:dyDescent="0.3">
      <c r="A102" s="48"/>
      <c r="B102" s="49" t="s">
        <v>15</v>
      </c>
      <c r="C102" s="53">
        <f>(C101*100)/C100/100</f>
        <v>0.380859375</v>
      </c>
      <c r="D102" s="53">
        <f>(D101*100)/D100/100</f>
        <v>0</v>
      </c>
      <c r="E102" s="53">
        <f t="shared" ref="E102" si="61">(E101*100)/E100/100</f>
        <v>0</v>
      </c>
      <c r="F102" s="53">
        <f t="shared" ref="F102" si="62">(F101*100)/F100/100</f>
        <v>0</v>
      </c>
      <c r="G102" s="53">
        <f t="shared" ref="G102" si="63">(G101*100)/G100/100</f>
        <v>0.81308411214953269</v>
      </c>
      <c r="H102" s="53">
        <f t="shared" ref="H102" si="64">(H101*100)/H100/100</f>
        <v>0.93103448275862066</v>
      </c>
      <c r="I102" s="19"/>
    </row>
    <row r="103" spans="1:9" s="62" customFormat="1" ht="17.25" customHeight="1" x14ac:dyDescent="0.25">
      <c r="A103" s="54" t="s">
        <v>19</v>
      </c>
      <c r="B103" s="55" t="s">
        <v>36</v>
      </c>
      <c r="C103" s="56">
        <f>SUM(D103:H103)</f>
        <v>28</v>
      </c>
      <c r="D103" s="57">
        <v>0</v>
      </c>
      <c r="E103" s="57">
        <v>0</v>
      </c>
      <c r="F103" s="57">
        <v>0</v>
      </c>
      <c r="G103" s="57">
        <v>20</v>
      </c>
      <c r="H103" s="57">
        <v>8</v>
      </c>
      <c r="I103" s="19"/>
    </row>
    <row r="104" spans="1:9" s="62" customFormat="1" ht="17.25" customHeight="1" thickBot="1" x14ac:dyDescent="0.3">
      <c r="A104" s="58"/>
      <c r="B104" s="59" t="s">
        <v>13</v>
      </c>
      <c r="C104" s="60">
        <f>100%-C102</f>
        <v>0.619140625</v>
      </c>
      <c r="D104" s="60">
        <v>0</v>
      </c>
      <c r="E104" s="60">
        <v>0</v>
      </c>
      <c r="F104" s="60">
        <v>0</v>
      </c>
      <c r="G104" s="60">
        <f t="shared" ref="G104:H104" si="65">100%-G102</f>
        <v>0.18691588785046731</v>
      </c>
      <c r="H104" s="60">
        <f t="shared" si="65"/>
        <v>6.8965517241379337E-2</v>
      </c>
      <c r="I104" s="19"/>
    </row>
    <row r="105" spans="1:9" s="62" customFormat="1" ht="17.25" customHeight="1" x14ac:dyDescent="0.25">
      <c r="A105" s="54" t="s">
        <v>39</v>
      </c>
      <c r="B105" s="55" t="s">
        <v>37</v>
      </c>
      <c r="C105" s="61">
        <v>0</v>
      </c>
      <c r="D105" s="61">
        <v>0</v>
      </c>
      <c r="E105" s="61">
        <v>0</v>
      </c>
      <c r="F105" s="61">
        <v>0</v>
      </c>
      <c r="G105" s="61">
        <v>0</v>
      </c>
      <c r="H105" s="61">
        <v>0</v>
      </c>
      <c r="I105" s="19"/>
    </row>
    <row r="106" spans="1:9" s="62" customFormat="1" ht="17.25" customHeight="1" thickBot="1" x14ac:dyDescent="0.3">
      <c r="A106" s="58"/>
      <c r="B106" s="59" t="s">
        <v>13</v>
      </c>
      <c r="C106" s="60">
        <v>0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19"/>
    </row>
    <row r="107" spans="1:9" s="62" customFormat="1" ht="17.25" customHeight="1" x14ac:dyDescent="0.2">
      <c r="A107" s="37">
        <v>7</v>
      </c>
      <c r="B107" s="38" t="s">
        <v>23</v>
      </c>
      <c r="C107" s="45">
        <f>SUM(D107:H107)</f>
        <v>512</v>
      </c>
      <c r="D107" s="45">
        <v>110</v>
      </c>
      <c r="E107" s="46">
        <v>75</v>
      </c>
      <c r="F107" s="45">
        <v>104</v>
      </c>
      <c r="G107" s="45">
        <v>107</v>
      </c>
      <c r="H107" s="47">
        <v>116</v>
      </c>
      <c r="I107" s="19"/>
    </row>
    <row r="108" spans="1:9" s="62" customFormat="1" ht="17.25" customHeight="1" thickBot="1" x14ac:dyDescent="0.3">
      <c r="A108" s="48" t="s">
        <v>18</v>
      </c>
      <c r="B108" s="49" t="s">
        <v>52</v>
      </c>
      <c r="C108" s="50">
        <f>SUM(D108:H108)</f>
        <v>448</v>
      </c>
      <c r="D108" s="51">
        <v>97</v>
      </c>
      <c r="E108" s="51">
        <v>65</v>
      </c>
      <c r="F108" s="52">
        <v>96</v>
      </c>
      <c r="G108" s="52">
        <v>98</v>
      </c>
      <c r="H108" s="31">
        <v>92</v>
      </c>
      <c r="I108" s="19"/>
    </row>
    <row r="109" spans="1:9" s="62" customFormat="1" ht="17.25" customHeight="1" thickBot="1" x14ac:dyDescent="0.3">
      <c r="A109" s="48"/>
      <c r="B109" s="49" t="s">
        <v>15</v>
      </c>
      <c r="C109" s="53">
        <f>(C108*100)/C107/100</f>
        <v>0.875</v>
      </c>
      <c r="D109" s="53">
        <f>(D108*100)/D107/100</f>
        <v>0.88181818181818183</v>
      </c>
      <c r="E109" s="53">
        <f t="shared" ref="E109" si="66">(E108*100)/E107/100</f>
        <v>0.8666666666666667</v>
      </c>
      <c r="F109" s="53">
        <f t="shared" ref="F109" si="67">(F108*100)/F107/100</f>
        <v>0.92307692307692302</v>
      </c>
      <c r="G109" s="53">
        <f t="shared" ref="G109" si="68">(G108*100)/G107/100</f>
        <v>0.91588785046728971</v>
      </c>
      <c r="H109" s="53">
        <f t="shared" ref="H109" si="69">(H108*100)/H107/100</f>
        <v>0.7931034482758621</v>
      </c>
      <c r="I109" s="19"/>
    </row>
    <row r="110" spans="1:9" s="62" customFormat="1" ht="17.25" customHeight="1" x14ac:dyDescent="0.25">
      <c r="A110" s="54" t="s">
        <v>19</v>
      </c>
      <c r="B110" s="55" t="s">
        <v>36</v>
      </c>
      <c r="C110" s="56">
        <f>SUM(D110:H110)</f>
        <v>64</v>
      </c>
      <c r="D110" s="57">
        <v>13</v>
      </c>
      <c r="E110" s="57">
        <v>10</v>
      </c>
      <c r="F110" s="57">
        <v>8</v>
      </c>
      <c r="G110" s="57">
        <v>9</v>
      </c>
      <c r="H110" s="57">
        <v>24</v>
      </c>
      <c r="I110" s="19"/>
    </row>
    <row r="111" spans="1:9" s="62" customFormat="1" ht="17.25" customHeight="1" thickBot="1" x14ac:dyDescent="0.3">
      <c r="A111" s="58"/>
      <c r="B111" s="59" t="s">
        <v>13</v>
      </c>
      <c r="C111" s="60">
        <v>0.12</v>
      </c>
      <c r="D111" s="60">
        <f>100%-D109</f>
        <v>0.11818181818181817</v>
      </c>
      <c r="E111" s="60">
        <f t="shared" ref="E111:H111" si="70">100%-E109</f>
        <v>0.1333333333333333</v>
      </c>
      <c r="F111" s="60">
        <f t="shared" si="70"/>
        <v>7.6923076923076983E-2</v>
      </c>
      <c r="G111" s="60">
        <f t="shared" si="70"/>
        <v>8.411214953271029E-2</v>
      </c>
      <c r="H111" s="60">
        <f t="shared" si="70"/>
        <v>0.2068965517241379</v>
      </c>
      <c r="I111" s="19"/>
    </row>
    <row r="112" spans="1:9" s="62" customFormat="1" ht="17.25" customHeight="1" x14ac:dyDescent="0.25">
      <c r="A112" s="54" t="s">
        <v>39</v>
      </c>
      <c r="B112" s="55" t="s">
        <v>37</v>
      </c>
      <c r="C112" s="61">
        <v>0</v>
      </c>
      <c r="D112" s="61">
        <v>0</v>
      </c>
      <c r="E112" s="61">
        <v>0</v>
      </c>
      <c r="F112" s="61">
        <v>0</v>
      </c>
      <c r="G112" s="61">
        <v>0</v>
      </c>
      <c r="H112" s="61">
        <v>0</v>
      </c>
      <c r="I112" s="19"/>
    </row>
    <row r="113" spans="1:9" s="62" customFormat="1" ht="17.25" customHeight="1" thickBot="1" x14ac:dyDescent="0.3">
      <c r="A113" s="58"/>
      <c r="B113" s="59" t="s">
        <v>13</v>
      </c>
      <c r="C113" s="60">
        <v>0</v>
      </c>
      <c r="D113" s="60">
        <v>0</v>
      </c>
      <c r="E113" s="60">
        <v>0</v>
      </c>
      <c r="F113" s="60">
        <v>0</v>
      </c>
      <c r="G113" s="60">
        <v>0</v>
      </c>
      <c r="H113" s="60">
        <v>0</v>
      </c>
      <c r="I113" s="19"/>
    </row>
    <row r="114" spans="1:9" s="62" customFormat="1" ht="17.25" customHeight="1" x14ac:dyDescent="0.2">
      <c r="A114" s="37">
        <v>8</v>
      </c>
      <c r="B114" s="38" t="s">
        <v>24</v>
      </c>
      <c r="C114" s="45">
        <f>SUM(D114:H114)</f>
        <v>512</v>
      </c>
      <c r="D114" s="45">
        <v>110</v>
      </c>
      <c r="E114" s="46">
        <v>75</v>
      </c>
      <c r="F114" s="45">
        <v>104</v>
      </c>
      <c r="G114" s="45">
        <v>107</v>
      </c>
      <c r="H114" s="47">
        <v>116</v>
      </c>
      <c r="I114" s="19"/>
    </row>
    <row r="115" spans="1:9" s="62" customFormat="1" ht="17.25" customHeight="1" thickBot="1" x14ac:dyDescent="0.3">
      <c r="A115" s="48" t="s">
        <v>18</v>
      </c>
      <c r="B115" s="49" t="s">
        <v>52</v>
      </c>
      <c r="C115" s="50">
        <f>SUM(D115:H115)</f>
        <v>497</v>
      </c>
      <c r="D115" s="51">
        <v>106</v>
      </c>
      <c r="E115" s="51">
        <v>73</v>
      </c>
      <c r="F115" s="52">
        <v>102</v>
      </c>
      <c r="G115" s="52">
        <v>103</v>
      </c>
      <c r="H115" s="31">
        <v>113</v>
      </c>
      <c r="I115" s="19"/>
    </row>
    <row r="116" spans="1:9" s="62" customFormat="1" ht="17.25" customHeight="1" thickBot="1" x14ac:dyDescent="0.3">
      <c r="A116" s="48"/>
      <c r="B116" s="49" t="s">
        <v>15</v>
      </c>
      <c r="C116" s="53">
        <f>(C115*100)/C114/100</f>
        <v>0.970703125</v>
      </c>
      <c r="D116" s="53">
        <f>(D115*100)/D114/100</f>
        <v>0.96363636363636362</v>
      </c>
      <c r="E116" s="53">
        <f t="shared" ref="E116" si="71">(E115*100)/E114/100</f>
        <v>0.97333333333333327</v>
      </c>
      <c r="F116" s="53">
        <f t="shared" ref="F116" si="72">(F115*100)/F114/100</f>
        <v>0.98076923076923084</v>
      </c>
      <c r="G116" s="53">
        <f t="shared" ref="G116" si="73">(G115*100)/G114/100</f>
        <v>0.96261682242990654</v>
      </c>
      <c r="H116" s="53">
        <f t="shared" ref="H116" si="74">(H115*100)/H114/100</f>
        <v>0.97413793103448265</v>
      </c>
      <c r="I116" s="19"/>
    </row>
    <row r="117" spans="1:9" s="62" customFormat="1" ht="17.25" customHeight="1" x14ac:dyDescent="0.25">
      <c r="A117" s="54" t="s">
        <v>19</v>
      </c>
      <c r="B117" s="55" t="s">
        <v>36</v>
      </c>
      <c r="C117" s="56">
        <f>SUM(D117:H117)</f>
        <v>15</v>
      </c>
      <c r="D117" s="57">
        <v>4</v>
      </c>
      <c r="E117" s="57">
        <v>2</v>
      </c>
      <c r="F117" s="57">
        <v>2</v>
      </c>
      <c r="G117" s="57">
        <v>4</v>
      </c>
      <c r="H117" s="57">
        <v>3</v>
      </c>
      <c r="I117" s="19"/>
    </row>
    <row r="118" spans="1:9" s="62" customFormat="1" ht="17.25" customHeight="1" thickBot="1" x14ac:dyDescent="0.3">
      <c r="A118" s="58"/>
      <c r="B118" s="59" t="s">
        <v>13</v>
      </c>
      <c r="C118" s="60">
        <f>100%-C116</f>
        <v>2.9296875E-2</v>
      </c>
      <c r="D118" s="60">
        <f>100%-D116</f>
        <v>3.6363636363636376E-2</v>
      </c>
      <c r="E118" s="60">
        <f t="shared" ref="E118:H118" si="75">100%-E116</f>
        <v>2.6666666666666727E-2</v>
      </c>
      <c r="F118" s="60">
        <f t="shared" si="75"/>
        <v>1.9230769230769162E-2</v>
      </c>
      <c r="G118" s="60">
        <f t="shared" si="75"/>
        <v>3.7383177570093462E-2</v>
      </c>
      <c r="H118" s="60">
        <f t="shared" si="75"/>
        <v>2.5862068965517349E-2</v>
      </c>
      <c r="I118" s="19"/>
    </row>
    <row r="119" spans="1:9" s="62" customFormat="1" ht="17.25" customHeight="1" x14ac:dyDescent="0.25">
      <c r="A119" s="54" t="s">
        <v>39</v>
      </c>
      <c r="B119" s="55" t="s">
        <v>37</v>
      </c>
      <c r="C119" s="61">
        <v>0</v>
      </c>
      <c r="D119" s="61">
        <v>0</v>
      </c>
      <c r="E119" s="61">
        <v>0</v>
      </c>
      <c r="F119" s="61">
        <v>0</v>
      </c>
      <c r="G119" s="61">
        <v>0</v>
      </c>
      <c r="H119" s="61">
        <v>0</v>
      </c>
      <c r="I119" s="19"/>
    </row>
    <row r="120" spans="1:9" s="62" customFormat="1" ht="17.25" customHeight="1" thickBot="1" x14ac:dyDescent="0.3">
      <c r="A120" s="58"/>
      <c r="B120" s="59" t="s">
        <v>13</v>
      </c>
      <c r="C120" s="60">
        <v>0</v>
      </c>
      <c r="D120" s="60">
        <v>0</v>
      </c>
      <c r="E120" s="60">
        <v>0</v>
      </c>
      <c r="F120" s="60">
        <v>0</v>
      </c>
      <c r="G120" s="60">
        <v>0</v>
      </c>
      <c r="H120" s="60">
        <v>0</v>
      </c>
      <c r="I120" s="19"/>
    </row>
    <row r="121" spans="1:9" s="62" customFormat="1" ht="17.25" customHeight="1" x14ac:dyDescent="0.2">
      <c r="A121" s="37">
        <v>9</v>
      </c>
      <c r="B121" s="38" t="s">
        <v>56</v>
      </c>
      <c r="C121" s="45">
        <f>SUM(D121:H121)</f>
        <v>512</v>
      </c>
      <c r="D121" s="45">
        <v>110</v>
      </c>
      <c r="E121" s="46">
        <v>75</v>
      </c>
      <c r="F121" s="45">
        <v>104</v>
      </c>
      <c r="G121" s="45">
        <v>107</v>
      </c>
      <c r="H121" s="47">
        <v>116</v>
      </c>
      <c r="I121" s="19"/>
    </row>
    <row r="122" spans="1:9" s="62" customFormat="1" ht="17.25" customHeight="1" thickBot="1" x14ac:dyDescent="0.3">
      <c r="A122" s="48" t="s">
        <v>18</v>
      </c>
      <c r="B122" s="49" t="s">
        <v>52</v>
      </c>
      <c r="C122" s="50">
        <f>SUM(D122:H122)</f>
        <v>440</v>
      </c>
      <c r="D122" s="51">
        <v>91</v>
      </c>
      <c r="E122" s="51">
        <v>62</v>
      </c>
      <c r="F122" s="52">
        <v>92</v>
      </c>
      <c r="G122" s="52">
        <v>100</v>
      </c>
      <c r="H122" s="31">
        <v>95</v>
      </c>
      <c r="I122" s="19"/>
    </row>
    <row r="123" spans="1:9" s="62" customFormat="1" ht="17.25" customHeight="1" thickBot="1" x14ac:dyDescent="0.3">
      <c r="A123" s="48"/>
      <c r="B123" s="49" t="s">
        <v>15</v>
      </c>
      <c r="C123" s="53">
        <f>(C122*100)/C121/100</f>
        <v>0.859375</v>
      </c>
      <c r="D123" s="53">
        <f>(D122*100)/D121/100</f>
        <v>0.82727272727272738</v>
      </c>
      <c r="E123" s="53">
        <f t="shared" ref="E123" si="76">(E122*100)/E121/100</f>
        <v>0.82666666666666666</v>
      </c>
      <c r="F123" s="53">
        <f t="shared" ref="F123" si="77">(F122*100)/F121/100</f>
        <v>0.88461538461538469</v>
      </c>
      <c r="G123" s="53">
        <f t="shared" ref="G123" si="78">(G122*100)/G121/100</f>
        <v>0.93457943925233655</v>
      </c>
      <c r="H123" s="53">
        <f t="shared" ref="H123" si="79">(H122*100)/H121/100</f>
        <v>0.81896551724137934</v>
      </c>
      <c r="I123" s="19"/>
    </row>
    <row r="124" spans="1:9" s="62" customFormat="1" ht="17.25" customHeight="1" x14ac:dyDescent="0.25">
      <c r="A124" s="54" t="s">
        <v>19</v>
      </c>
      <c r="B124" s="55" t="s">
        <v>36</v>
      </c>
      <c r="C124" s="56">
        <f>SUM(D124:H124)</f>
        <v>72</v>
      </c>
      <c r="D124" s="57">
        <v>19</v>
      </c>
      <c r="E124" s="57">
        <v>13</v>
      </c>
      <c r="F124" s="57">
        <v>12</v>
      </c>
      <c r="G124" s="57">
        <v>7</v>
      </c>
      <c r="H124" s="57">
        <v>21</v>
      </c>
      <c r="I124" s="19"/>
    </row>
    <row r="125" spans="1:9" s="62" customFormat="1" ht="17.25" customHeight="1" thickBot="1" x14ac:dyDescent="0.3">
      <c r="A125" s="58"/>
      <c r="B125" s="59" t="s">
        <v>13</v>
      </c>
      <c r="C125" s="60">
        <f>100%-C123</f>
        <v>0.140625</v>
      </c>
      <c r="D125" s="60">
        <f>100%-D123</f>
        <v>0.17272727272727262</v>
      </c>
      <c r="E125" s="60">
        <f t="shared" ref="E125:H125" si="80">100%-E123</f>
        <v>0.17333333333333334</v>
      </c>
      <c r="F125" s="60">
        <f t="shared" si="80"/>
        <v>0.11538461538461531</v>
      </c>
      <c r="G125" s="60">
        <f t="shared" si="80"/>
        <v>6.5420560747663448E-2</v>
      </c>
      <c r="H125" s="60">
        <f t="shared" si="80"/>
        <v>0.18103448275862066</v>
      </c>
      <c r="I125" s="19"/>
    </row>
    <row r="126" spans="1:9" s="62" customFormat="1" ht="17.25" customHeight="1" x14ac:dyDescent="0.25">
      <c r="A126" s="54" t="s">
        <v>39</v>
      </c>
      <c r="B126" s="55" t="s">
        <v>37</v>
      </c>
      <c r="C126" s="61">
        <v>0</v>
      </c>
      <c r="D126" s="61">
        <v>0</v>
      </c>
      <c r="E126" s="61">
        <v>0</v>
      </c>
      <c r="F126" s="61">
        <v>0</v>
      </c>
      <c r="G126" s="61">
        <v>0</v>
      </c>
      <c r="H126" s="61">
        <v>0</v>
      </c>
      <c r="I126" s="19"/>
    </row>
    <row r="127" spans="1:9" s="62" customFormat="1" ht="17.25" customHeight="1" thickBot="1" x14ac:dyDescent="0.3">
      <c r="A127" s="58"/>
      <c r="B127" s="59" t="s">
        <v>13</v>
      </c>
      <c r="C127" s="60">
        <v>0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19"/>
    </row>
    <row r="128" spans="1:9" s="62" customFormat="1" ht="17.25" customHeight="1" x14ac:dyDescent="0.2">
      <c r="A128" s="37">
        <v>10</v>
      </c>
      <c r="B128" s="38" t="s">
        <v>25</v>
      </c>
      <c r="C128" s="45">
        <f>SUM(D128:H128)</f>
        <v>512</v>
      </c>
      <c r="D128" s="45">
        <v>110</v>
      </c>
      <c r="E128" s="46">
        <v>75</v>
      </c>
      <c r="F128" s="45">
        <v>104</v>
      </c>
      <c r="G128" s="45">
        <v>107</v>
      </c>
      <c r="H128" s="47">
        <v>116</v>
      </c>
      <c r="I128" s="19"/>
    </row>
    <row r="129" spans="1:9" s="62" customFormat="1" ht="17.25" customHeight="1" thickBot="1" x14ac:dyDescent="0.3">
      <c r="A129" s="48" t="s">
        <v>18</v>
      </c>
      <c r="B129" s="49" t="s">
        <v>52</v>
      </c>
      <c r="C129" s="50">
        <f>SUM(D129:H129)</f>
        <v>364</v>
      </c>
      <c r="D129" s="51">
        <v>104</v>
      </c>
      <c r="E129" s="51">
        <v>59</v>
      </c>
      <c r="F129" s="52">
        <v>61</v>
      </c>
      <c r="G129" s="52">
        <v>65</v>
      </c>
      <c r="H129" s="31">
        <v>75</v>
      </c>
      <c r="I129" s="19"/>
    </row>
    <row r="130" spans="1:9" s="62" customFormat="1" ht="17.25" customHeight="1" thickBot="1" x14ac:dyDescent="0.3">
      <c r="A130" s="48"/>
      <c r="B130" s="49" t="s">
        <v>15</v>
      </c>
      <c r="C130" s="53">
        <f>(C129*100)/C128/100</f>
        <v>0.7109375</v>
      </c>
      <c r="D130" s="53">
        <f>(D129*100)/D128/100</f>
        <v>0.94545454545454544</v>
      </c>
      <c r="E130" s="53">
        <f t="shared" ref="E130" si="81">(E129*100)/E128/100</f>
        <v>0.78666666666666674</v>
      </c>
      <c r="F130" s="53">
        <f t="shared" ref="F130" si="82">(F129*100)/F128/100</f>
        <v>0.58653846153846156</v>
      </c>
      <c r="G130" s="53">
        <f t="shared" ref="G130" si="83">(G129*100)/G128/100</f>
        <v>0.60747663551401876</v>
      </c>
      <c r="H130" s="53">
        <f t="shared" ref="H130" si="84">(H129*100)/H128/100</f>
        <v>0.64655172413793105</v>
      </c>
      <c r="I130" s="19"/>
    </row>
    <row r="131" spans="1:9" s="62" customFormat="1" ht="17.25" customHeight="1" x14ac:dyDescent="0.25">
      <c r="A131" s="54" t="s">
        <v>19</v>
      </c>
      <c r="B131" s="55" t="s">
        <v>36</v>
      </c>
      <c r="C131" s="56">
        <f>SUM(D131:H131)</f>
        <v>148</v>
      </c>
      <c r="D131" s="57">
        <v>6</v>
      </c>
      <c r="E131" s="57">
        <v>16</v>
      </c>
      <c r="F131" s="57">
        <v>43</v>
      </c>
      <c r="G131" s="57">
        <v>42</v>
      </c>
      <c r="H131" s="57">
        <v>41</v>
      </c>
      <c r="I131" s="19"/>
    </row>
    <row r="132" spans="1:9" s="62" customFormat="1" ht="17.25" customHeight="1" thickBot="1" x14ac:dyDescent="0.3">
      <c r="A132" s="58"/>
      <c r="B132" s="59" t="s">
        <v>13</v>
      </c>
      <c r="C132" s="60">
        <f>100%-C130</f>
        <v>0.2890625</v>
      </c>
      <c r="D132" s="60">
        <f>100%-D130</f>
        <v>5.4545454545454564E-2</v>
      </c>
      <c r="E132" s="60">
        <f t="shared" ref="E132:H132" si="85">100%-E130</f>
        <v>0.21333333333333326</v>
      </c>
      <c r="F132" s="60">
        <f t="shared" si="85"/>
        <v>0.41346153846153844</v>
      </c>
      <c r="G132" s="60">
        <f t="shared" si="85"/>
        <v>0.39252336448598124</v>
      </c>
      <c r="H132" s="60">
        <f t="shared" si="85"/>
        <v>0.35344827586206895</v>
      </c>
      <c r="I132" s="19"/>
    </row>
    <row r="133" spans="1:9" s="62" customFormat="1" ht="17.25" customHeight="1" x14ac:dyDescent="0.25">
      <c r="A133" s="54" t="s">
        <v>39</v>
      </c>
      <c r="B133" s="55" t="s">
        <v>37</v>
      </c>
      <c r="C133" s="61">
        <v>0</v>
      </c>
      <c r="D133" s="61">
        <v>0</v>
      </c>
      <c r="E133" s="61">
        <v>0</v>
      </c>
      <c r="F133" s="61">
        <v>0</v>
      </c>
      <c r="G133" s="61">
        <v>0</v>
      </c>
      <c r="H133" s="61">
        <v>0</v>
      </c>
      <c r="I133" s="19"/>
    </row>
    <row r="134" spans="1:9" s="62" customFormat="1" ht="17.25" customHeight="1" thickBot="1" x14ac:dyDescent="0.3">
      <c r="A134" s="58"/>
      <c r="B134" s="59" t="s">
        <v>13</v>
      </c>
      <c r="C134" s="60">
        <v>0</v>
      </c>
      <c r="D134" s="60">
        <v>0</v>
      </c>
      <c r="E134" s="60">
        <v>0</v>
      </c>
      <c r="F134" s="60">
        <v>0</v>
      </c>
      <c r="G134" s="60">
        <v>0</v>
      </c>
      <c r="H134" s="60">
        <v>0</v>
      </c>
      <c r="I134" s="19"/>
    </row>
    <row r="135" spans="1:9" s="62" customFormat="1" ht="17.25" customHeight="1" x14ac:dyDescent="0.2">
      <c r="A135" s="37">
        <v>11</v>
      </c>
      <c r="B135" s="38" t="s">
        <v>57</v>
      </c>
      <c r="C135" s="45">
        <f>SUM(D135:H135)</f>
        <v>512</v>
      </c>
      <c r="D135" s="45">
        <v>110</v>
      </c>
      <c r="E135" s="46">
        <v>75</v>
      </c>
      <c r="F135" s="45">
        <v>104</v>
      </c>
      <c r="G135" s="45">
        <v>107</v>
      </c>
      <c r="H135" s="47">
        <v>116</v>
      </c>
      <c r="I135" s="19"/>
    </row>
    <row r="136" spans="1:9" s="62" customFormat="1" ht="17.25" customHeight="1" thickBot="1" x14ac:dyDescent="0.3">
      <c r="A136" s="48" t="s">
        <v>18</v>
      </c>
      <c r="B136" s="49" t="s">
        <v>52</v>
      </c>
      <c r="C136" s="50">
        <f>SUM(D136:H136)</f>
        <v>298</v>
      </c>
      <c r="D136" s="51">
        <v>81</v>
      </c>
      <c r="E136" s="51">
        <v>57</v>
      </c>
      <c r="F136" s="52">
        <v>52</v>
      </c>
      <c r="G136" s="52">
        <v>54</v>
      </c>
      <c r="H136" s="31">
        <v>54</v>
      </c>
      <c r="I136" s="19"/>
    </row>
    <row r="137" spans="1:9" s="62" customFormat="1" ht="17.25" customHeight="1" thickBot="1" x14ac:dyDescent="0.3">
      <c r="A137" s="48"/>
      <c r="B137" s="49" t="s">
        <v>15</v>
      </c>
      <c r="C137" s="53">
        <f>(C136*100)/C135/100</f>
        <v>0.58203125</v>
      </c>
      <c r="D137" s="53">
        <f>(D136*100)/D135/100</f>
        <v>0.73636363636363644</v>
      </c>
      <c r="E137" s="53">
        <f t="shared" ref="E137" si="86">(E136*100)/E135/100</f>
        <v>0.76</v>
      </c>
      <c r="F137" s="53">
        <f t="shared" ref="F137" si="87">(F136*100)/F135/100</f>
        <v>0.5</v>
      </c>
      <c r="G137" s="53">
        <f t="shared" ref="G137" si="88">(G136*100)/G135/100</f>
        <v>0.50467289719626163</v>
      </c>
      <c r="H137" s="53">
        <f t="shared" ref="H137" si="89">(H136*100)/H135/100</f>
        <v>0.46551724137931033</v>
      </c>
      <c r="I137" s="19"/>
    </row>
    <row r="138" spans="1:9" s="62" customFormat="1" ht="17.25" customHeight="1" x14ac:dyDescent="0.25">
      <c r="A138" s="54" t="s">
        <v>19</v>
      </c>
      <c r="B138" s="55" t="s">
        <v>36</v>
      </c>
      <c r="C138" s="56">
        <f>SUM(D138:H138)</f>
        <v>214</v>
      </c>
      <c r="D138" s="57">
        <v>29</v>
      </c>
      <c r="E138" s="57">
        <v>18</v>
      </c>
      <c r="F138" s="57">
        <v>52</v>
      </c>
      <c r="G138" s="57">
        <v>53</v>
      </c>
      <c r="H138" s="57">
        <v>62</v>
      </c>
      <c r="I138" s="19"/>
    </row>
    <row r="139" spans="1:9" s="62" customFormat="1" ht="17.25" customHeight="1" thickBot="1" x14ac:dyDescent="0.3">
      <c r="A139" s="58"/>
      <c r="B139" s="59" t="s">
        <v>13</v>
      </c>
      <c r="C139" s="60">
        <f>100%-C137</f>
        <v>0.41796875</v>
      </c>
      <c r="D139" s="60">
        <f>100%-D137</f>
        <v>0.26363636363636356</v>
      </c>
      <c r="E139" s="60">
        <f t="shared" ref="E139:H139" si="90">100%-E137</f>
        <v>0.24</v>
      </c>
      <c r="F139" s="60">
        <f t="shared" si="90"/>
        <v>0.5</v>
      </c>
      <c r="G139" s="60">
        <f t="shared" si="90"/>
        <v>0.49532710280373837</v>
      </c>
      <c r="H139" s="60">
        <f t="shared" si="90"/>
        <v>0.53448275862068972</v>
      </c>
      <c r="I139" s="19"/>
    </row>
    <row r="140" spans="1:9" s="62" customFormat="1" ht="17.25" customHeight="1" x14ac:dyDescent="0.25">
      <c r="A140" s="54" t="s">
        <v>39</v>
      </c>
      <c r="B140" s="55" t="s">
        <v>37</v>
      </c>
      <c r="C140" s="61">
        <v>0</v>
      </c>
      <c r="D140" s="61">
        <v>0</v>
      </c>
      <c r="E140" s="61">
        <v>0</v>
      </c>
      <c r="F140" s="61">
        <v>0</v>
      </c>
      <c r="G140" s="61">
        <v>0</v>
      </c>
      <c r="H140" s="61">
        <v>0</v>
      </c>
      <c r="I140" s="19"/>
    </row>
    <row r="141" spans="1:9" s="62" customFormat="1" ht="17.25" customHeight="1" thickBot="1" x14ac:dyDescent="0.3">
      <c r="A141" s="58"/>
      <c r="B141" s="59" t="s">
        <v>13</v>
      </c>
      <c r="C141" s="60">
        <v>0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19"/>
    </row>
    <row r="142" spans="1:9" x14ac:dyDescent="0.25">
      <c r="A142" s="37">
        <v>12</v>
      </c>
      <c r="B142" s="38" t="s">
        <v>21</v>
      </c>
      <c r="C142" s="45">
        <f>SUM(D142:H142)</f>
        <v>512</v>
      </c>
      <c r="D142" s="45">
        <v>110</v>
      </c>
      <c r="E142" s="46">
        <v>75</v>
      </c>
      <c r="F142" s="45">
        <v>104</v>
      </c>
      <c r="G142" s="45">
        <v>107</v>
      </c>
      <c r="H142" s="47">
        <v>116</v>
      </c>
      <c r="I142" s="18"/>
    </row>
    <row r="143" spans="1:9" ht="15.75" thickBot="1" x14ac:dyDescent="0.3">
      <c r="A143" s="48" t="s">
        <v>18</v>
      </c>
      <c r="B143" s="49" t="s">
        <v>52</v>
      </c>
      <c r="C143" s="50">
        <f>SUM(D143:H143)</f>
        <v>465</v>
      </c>
      <c r="D143" s="51">
        <v>107</v>
      </c>
      <c r="E143" s="51">
        <v>74</v>
      </c>
      <c r="F143" s="52">
        <v>92</v>
      </c>
      <c r="G143" s="52">
        <v>82</v>
      </c>
      <c r="H143" s="31">
        <v>110</v>
      </c>
      <c r="I143" s="18"/>
    </row>
    <row r="144" spans="1:9" ht="15.75" thickBot="1" x14ac:dyDescent="0.3">
      <c r="A144" s="48"/>
      <c r="B144" s="49" t="s">
        <v>15</v>
      </c>
      <c r="C144" s="53">
        <f>(C143*100)/C142/100</f>
        <v>0.908203125</v>
      </c>
      <c r="D144" s="53">
        <f>(D143*100)/D142/100</f>
        <v>0.97272727272727266</v>
      </c>
      <c r="E144" s="53">
        <f t="shared" ref="E144:H144" si="91">(E143*100)/E142/100</f>
        <v>0.98666666666666669</v>
      </c>
      <c r="F144" s="53">
        <f t="shared" si="91"/>
        <v>0.88461538461538469</v>
      </c>
      <c r="G144" s="53">
        <f t="shared" si="91"/>
        <v>0.76635514018691597</v>
      </c>
      <c r="H144" s="53">
        <f t="shared" si="91"/>
        <v>0.94827586206896552</v>
      </c>
      <c r="I144" s="18"/>
    </row>
    <row r="145" spans="1:12" x14ac:dyDescent="0.25">
      <c r="A145" s="54" t="s">
        <v>19</v>
      </c>
      <c r="B145" s="55" t="s">
        <v>36</v>
      </c>
      <c r="C145" s="56">
        <f>SUM(D145:H145)</f>
        <v>47</v>
      </c>
      <c r="D145" s="57">
        <v>3</v>
      </c>
      <c r="E145" s="57">
        <v>1</v>
      </c>
      <c r="F145" s="57">
        <v>12</v>
      </c>
      <c r="G145" s="57">
        <v>25</v>
      </c>
      <c r="H145" s="57">
        <v>6</v>
      </c>
      <c r="I145" s="18"/>
    </row>
    <row r="146" spans="1:12" ht="15.75" thickBot="1" x14ac:dyDescent="0.3">
      <c r="A146" s="58"/>
      <c r="B146" s="59" t="s">
        <v>13</v>
      </c>
      <c r="C146" s="60">
        <f>100%-C144</f>
        <v>9.1796875E-2</v>
      </c>
      <c r="D146" s="60">
        <f>100%-D144</f>
        <v>2.7272727272727337E-2</v>
      </c>
      <c r="E146" s="60">
        <f t="shared" ref="E146:H146" si="92">100%-E144</f>
        <v>1.3333333333333308E-2</v>
      </c>
      <c r="F146" s="60">
        <f t="shared" si="92"/>
        <v>0.11538461538461531</v>
      </c>
      <c r="G146" s="60">
        <f t="shared" si="92"/>
        <v>0.23364485981308403</v>
      </c>
      <c r="H146" s="60">
        <f t="shared" si="92"/>
        <v>5.1724137931034475E-2</v>
      </c>
      <c r="I146" s="18"/>
    </row>
    <row r="147" spans="1:12" x14ac:dyDescent="0.25">
      <c r="A147" s="54" t="s">
        <v>39</v>
      </c>
      <c r="B147" s="55" t="s">
        <v>37</v>
      </c>
      <c r="C147" s="61">
        <v>0</v>
      </c>
      <c r="D147" s="61">
        <v>0</v>
      </c>
      <c r="E147" s="61">
        <v>0</v>
      </c>
      <c r="F147" s="61">
        <v>0</v>
      </c>
      <c r="G147" s="61">
        <v>0</v>
      </c>
      <c r="H147" s="61">
        <v>0</v>
      </c>
      <c r="I147" s="18"/>
    </row>
    <row r="148" spans="1:12" ht="15.75" thickBot="1" x14ac:dyDescent="0.3">
      <c r="A148" s="58"/>
      <c r="B148" s="59" t="s">
        <v>13</v>
      </c>
      <c r="C148" s="60">
        <v>0</v>
      </c>
      <c r="D148" s="60">
        <v>0</v>
      </c>
      <c r="E148" s="60">
        <v>0</v>
      </c>
      <c r="F148" s="60">
        <v>0</v>
      </c>
      <c r="G148" s="60">
        <v>0</v>
      </c>
      <c r="H148" s="60">
        <v>0</v>
      </c>
      <c r="I148" s="18"/>
    </row>
    <row r="149" spans="1:12" ht="15.75" thickBot="1" x14ac:dyDescent="0.3">
      <c r="A149" s="5" t="s">
        <v>26</v>
      </c>
      <c r="B149" s="63" t="s">
        <v>27</v>
      </c>
      <c r="C149" s="35">
        <f>SUM(D149:H149)</f>
        <v>512</v>
      </c>
      <c r="D149" s="45">
        <v>110</v>
      </c>
      <c r="E149" s="46">
        <v>75</v>
      </c>
      <c r="F149" s="45">
        <v>104</v>
      </c>
      <c r="G149" s="45">
        <v>107</v>
      </c>
      <c r="H149" s="47">
        <v>116</v>
      </c>
      <c r="I149" s="18"/>
      <c r="L149" s="64"/>
    </row>
    <row r="150" spans="1:12" x14ac:dyDescent="0.25">
      <c r="A150" s="65">
        <v>1</v>
      </c>
      <c r="B150" s="66" t="s">
        <v>58</v>
      </c>
      <c r="C150" s="45">
        <f>SUM(D150:H150)</f>
        <v>511</v>
      </c>
      <c r="D150" s="45">
        <v>109</v>
      </c>
      <c r="E150" s="46">
        <v>75</v>
      </c>
      <c r="F150" s="45">
        <v>104</v>
      </c>
      <c r="G150" s="45">
        <v>107</v>
      </c>
      <c r="H150" s="47">
        <v>116</v>
      </c>
      <c r="I150" s="18"/>
    </row>
    <row r="151" spans="1:12" ht="15.75" thickBot="1" x14ac:dyDescent="0.3">
      <c r="A151" s="67"/>
      <c r="B151" s="68" t="s">
        <v>13</v>
      </c>
      <c r="C151" s="69">
        <f>C150*100/C149/100</f>
        <v>0.998046875</v>
      </c>
      <c r="D151" s="69">
        <f t="shared" ref="D151:H151" si="93">D150*100/D149/100</f>
        <v>0.99090909090909096</v>
      </c>
      <c r="E151" s="69">
        <f t="shared" si="93"/>
        <v>1</v>
      </c>
      <c r="F151" s="69">
        <f t="shared" si="93"/>
        <v>1</v>
      </c>
      <c r="G151" s="69">
        <f t="shared" si="93"/>
        <v>1</v>
      </c>
      <c r="H151" s="69">
        <f t="shared" si="93"/>
        <v>1</v>
      </c>
      <c r="I151" s="18"/>
    </row>
    <row r="152" spans="1:12" x14ac:dyDescent="0.25">
      <c r="A152" s="70" t="s">
        <v>18</v>
      </c>
      <c r="B152" s="71" t="s">
        <v>28</v>
      </c>
      <c r="C152" s="72"/>
      <c r="D152" s="45"/>
      <c r="E152" s="45"/>
      <c r="F152" s="45"/>
      <c r="G152" s="45"/>
      <c r="H152" s="43"/>
      <c r="I152" s="18"/>
    </row>
    <row r="153" spans="1:12" s="18" customFormat="1" ht="29.25" customHeight="1" x14ac:dyDescent="0.25">
      <c r="A153" s="73"/>
      <c r="B153" s="74" t="s">
        <v>59</v>
      </c>
      <c r="C153" s="72">
        <f>SUM(D153:H153)</f>
        <v>462</v>
      </c>
      <c r="D153" s="72">
        <v>101</v>
      </c>
      <c r="E153" s="72">
        <v>75</v>
      </c>
      <c r="F153" s="72">
        <v>89</v>
      </c>
      <c r="G153" s="72">
        <v>94</v>
      </c>
      <c r="H153" s="32">
        <v>103</v>
      </c>
    </row>
    <row r="154" spans="1:12" s="18" customFormat="1" ht="15.75" customHeight="1" thickBot="1" x14ac:dyDescent="0.3">
      <c r="A154" s="75"/>
      <c r="B154" s="68" t="s">
        <v>13</v>
      </c>
      <c r="C154" s="76">
        <f>C153/C149</f>
        <v>0.90234375</v>
      </c>
      <c r="D154" s="77">
        <f t="shared" ref="D154:H154" si="94">D153/D149</f>
        <v>0.91818181818181821</v>
      </c>
      <c r="E154" s="78">
        <f t="shared" si="94"/>
        <v>1</v>
      </c>
      <c r="F154" s="77">
        <f t="shared" si="94"/>
        <v>0.85576923076923073</v>
      </c>
      <c r="G154" s="77">
        <f t="shared" si="94"/>
        <v>0.87850467289719625</v>
      </c>
      <c r="H154" s="77">
        <f t="shared" si="94"/>
        <v>0.88793103448275867</v>
      </c>
    </row>
    <row r="155" spans="1:12" x14ac:dyDescent="0.25">
      <c r="A155" s="70" t="s">
        <v>19</v>
      </c>
      <c r="B155" s="71" t="s">
        <v>60</v>
      </c>
      <c r="C155" s="79"/>
      <c r="D155" s="45"/>
      <c r="E155" s="45"/>
      <c r="F155" s="45"/>
      <c r="G155" s="45"/>
      <c r="H155" s="45"/>
      <c r="I155" s="18"/>
    </row>
    <row r="156" spans="1:12" ht="15.75" thickBot="1" x14ac:dyDescent="0.3">
      <c r="A156" s="80"/>
      <c r="B156" s="68" t="s">
        <v>13</v>
      </c>
      <c r="C156" s="81"/>
      <c r="D156" s="1"/>
      <c r="E156" s="1"/>
      <c r="F156" s="1"/>
      <c r="G156" s="1"/>
      <c r="H156" s="1"/>
      <c r="I156" s="18"/>
    </row>
    <row r="157" spans="1:12" x14ac:dyDescent="0.25">
      <c r="A157" s="70">
        <v>2</v>
      </c>
      <c r="B157" s="71" t="s">
        <v>61</v>
      </c>
      <c r="C157" s="72">
        <v>1</v>
      </c>
      <c r="D157" s="2">
        <v>1</v>
      </c>
      <c r="E157" s="2">
        <v>0</v>
      </c>
      <c r="F157" s="2">
        <v>0</v>
      </c>
      <c r="G157" s="4">
        <v>0</v>
      </c>
      <c r="H157" s="3">
        <v>0</v>
      </c>
      <c r="I157" s="18"/>
    </row>
    <row r="158" spans="1:12" ht="15.75" thickBot="1" x14ac:dyDescent="0.3">
      <c r="A158" s="80"/>
      <c r="B158" s="68" t="s">
        <v>13</v>
      </c>
      <c r="C158" s="76">
        <f>C157/C149</f>
        <v>1.953125E-3</v>
      </c>
      <c r="D158" s="69">
        <f>D157/D149</f>
        <v>9.0909090909090905E-3</v>
      </c>
      <c r="E158" s="82">
        <f>E157/E149</f>
        <v>0</v>
      </c>
      <c r="F158" s="82">
        <f t="shared" ref="F158:H158" si="95">F157/F149</f>
        <v>0</v>
      </c>
      <c r="G158" s="82">
        <f t="shared" si="95"/>
        <v>0</v>
      </c>
      <c r="H158" s="82">
        <f t="shared" si="95"/>
        <v>0</v>
      </c>
      <c r="I158" s="18"/>
    </row>
    <row r="160" spans="1:12" ht="16.5" x14ac:dyDescent="0.25">
      <c r="E160" s="83" t="s">
        <v>62</v>
      </c>
      <c r="F160" s="83"/>
      <c r="G160" s="83"/>
      <c r="H160" s="9"/>
    </row>
    <row r="161" spans="5:8" ht="16.5" x14ac:dyDescent="0.25">
      <c r="E161" s="10" t="s">
        <v>34</v>
      </c>
      <c r="F161" s="10"/>
      <c r="G161" s="10"/>
      <c r="H161" s="10"/>
    </row>
    <row r="162" spans="5:8" ht="16.5" x14ac:dyDescent="0.25">
      <c r="E162" s="9"/>
      <c r="F162" s="9"/>
      <c r="G162" s="9"/>
      <c r="H162" s="9"/>
    </row>
    <row r="163" spans="5:8" ht="16.5" x14ac:dyDescent="0.25">
      <c r="E163" s="9"/>
      <c r="F163" s="9"/>
      <c r="G163" s="9"/>
      <c r="H163" s="9"/>
    </row>
    <row r="164" spans="5:8" ht="16.5" x14ac:dyDescent="0.25">
      <c r="E164" s="9"/>
      <c r="F164" s="9"/>
      <c r="G164" s="9"/>
      <c r="H164" s="9"/>
    </row>
    <row r="165" spans="5:8" ht="16.5" x14ac:dyDescent="0.25">
      <c r="E165" s="9"/>
      <c r="F165" s="9"/>
      <c r="G165" s="9"/>
      <c r="H165" s="9"/>
    </row>
    <row r="166" spans="5:8" ht="16.5" x14ac:dyDescent="0.25">
      <c r="E166" s="9"/>
      <c r="F166" s="9"/>
      <c r="G166" s="9"/>
      <c r="H166" s="9"/>
    </row>
    <row r="167" spans="5:8" ht="16.5" x14ac:dyDescent="0.25">
      <c r="E167" s="9"/>
      <c r="F167" s="9"/>
      <c r="G167" s="9"/>
      <c r="H167" s="9"/>
    </row>
    <row r="168" spans="5:8" ht="16.5" x14ac:dyDescent="0.25">
      <c r="E168" s="10" t="s">
        <v>63</v>
      </c>
      <c r="F168" s="10"/>
      <c r="G168" s="10"/>
      <c r="H168" s="10"/>
    </row>
  </sheetData>
  <mergeCells count="13">
    <mergeCell ref="A1:C1"/>
    <mergeCell ref="A2:C2"/>
    <mergeCell ref="A4:G4"/>
    <mergeCell ref="A5:H5"/>
    <mergeCell ref="A8:A9"/>
    <mergeCell ref="B8:B9"/>
    <mergeCell ref="C8:C9"/>
    <mergeCell ref="D8:H8"/>
    <mergeCell ref="E168:H168"/>
    <mergeCell ref="A152:A154"/>
    <mergeCell ref="E161:H161"/>
    <mergeCell ref="A155:A156"/>
    <mergeCell ref="A157:A158"/>
  </mergeCells>
  <pageMargins left="0.2" right="0.2" top="0.25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cong khai chat luong 17-18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</dc:creator>
  <cp:lastModifiedBy>dell</cp:lastModifiedBy>
  <cp:lastPrinted>2016-09-23T06:15:24Z</cp:lastPrinted>
  <dcterms:created xsi:type="dcterms:W3CDTF">2014-09-24T15:53:19Z</dcterms:created>
  <dcterms:modified xsi:type="dcterms:W3CDTF">2018-09-30T16:14:58Z</dcterms:modified>
</cp:coreProperties>
</file>